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AB98E7D4-569A-4D98-8AD4-566483A600FB}" xr6:coauthVersionLast="34" xr6:coauthVersionMax="34" xr10:uidLastSave="{00000000-0000-0000-0000-000000000000}"/>
  <bookViews>
    <workbookView xWindow="2172" yWindow="0" windowWidth="27432" windowHeight="11208" xr2:uid="{00000000-000D-0000-FFFF-FFFF00000000}"/>
  </bookViews>
  <sheets>
    <sheet name="FINANCIAL STATEMENT for the yea" sheetId="1" r:id="rId1"/>
    <sheet name="Staff hours for the year" sheetId="13" r:id="rId2"/>
    <sheet name="Sheet1" sheetId="12" state="hidden" r:id="rId3"/>
  </sheets>
  <externalReferences>
    <externalReference r:id="rId4"/>
  </externalReferences>
  <definedNames>
    <definedName name="_ftn1" localSheetId="0">'FINANCIAL STATEMENT for the yea'!#REF!</definedName>
    <definedName name="_ftnref1" localSheetId="0">'FINANCIAL STATEMENT for the yea'!#REF!</definedName>
    <definedName name="Tekst94" localSheetId="0">'FINANCIAL STATEMENT for the yea'!#REF!</definedName>
    <definedName name="Tekst95" localSheetId="0">'FINANCIAL STATEMENT for the yea'!$J$67</definedName>
    <definedName name="Tekst96" localSheetId="0">'FINANCIAL STATEMENT for the yea'!#REF!</definedName>
    <definedName name="Tekst97" localSheetId="0">'FINANCIAL STATEMENT for the yea'!$J$69</definedName>
    <definedName name="_xlnm.Print_Area" localSheetId="0">'FINANCIAL STATEMENT for the yea'!$B$1:$P$87</definedName>
    <definedName name="_xlnm.Print_Area" localSheetId="1">'Staff hours for the year'!$B$4:$N$46</definedName>
    <definedName name="_xlnm.Print_Titles" localSheetId="0">'FINANCIAL STATEMENT for the yea'!$3:$9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3" l="1"/>
  <c r="G42" i="13"/>
  <c r="H43" i="13" s="1"/>
  <c r="M40" i="13"/>
  <c r="K40" i="13"/>
  <c r="L40" i="13" s="1"/>
  <c r="M39" i="13"/>
  <c r="K39" i="13"/>
  <c r="L39" i="13" s="1"/>
  <c r="M38" i="13"/>
  <c r="K38" i="13"/>
  <c r="L38" i="13" s="1"/>
  <c r="M37" i="13"/>
  <c r="K37" i="13"/>
  <c r="L37" i="13" s="1"/>
  <c r="M36" i="13"/>
  <c r="K36" i="13"/>
  <c r="L36" i="13" s="1"/>
  <c r="M35" i="13"/>
  <c r="K35" i="13"/>
  <c r="L35" i="13" s="1"/>
  <c r="M34" i="13"/>
  <c r="K34" i="13"/>
  <c r="L34" i="13" s="1"/>
  <c r="M33" i="13"/>
  <c r="K33" i="13"/>
  <c r="L33" i="13" s="1"/>
  <c r="M32" i="13"/>
  <c r="K32" i="13"/>
  <c r="L32" i="13" s="1"/>
  <c r="M31" i="13"/>
  <c r="K31" i="13"/>
  <c r="L31" i="13" s="1"/>
  <c r="M29" i="13"/>
  <c r="K29" i="13"/>
  <c r="L29" i="13" s="1"/>
  <c r="M28" i="13"/>
  <c r="K28" i="13"/>
  <c r="L28" i="13" s="1"/>
  <c r="M27" i="13"/>
  <c r="K27" i="13"/>
  <c r="L27" i="13" s="1"/>
  <c r="M26" i="13"/>
  <c r="K26" i="13"/>
  <c r="L26" i="13" s="1"/>
  <c r="M25" i="13"/>
  <c r="K25" i="13"/>
  <c r="L25" i="13" s="1"/>
  <c r="M24" i="13"/>
  <c r="K24" i="13"/>
  <c r="L24" i="13" s="1"/>
  <c r="M23" i="13"/>
  <c r="K23" i="13"/>
  <c r="L23" i="13" s="1"/>
  <c r="M22" i="13"/>
  <c r="K22" i="13"/>
  <c r="L22" i="13" s="1"/>
  <c r="M21" i="13"/>
  <c r="K21" i="13"/>
  <c r="L21" i="13" s="1"/>
  <c r="M20" i="13"/>
  <c r="K20" i="13"/>
  <c r="L20" i="13" s="1"/>
  <c r="M18" i="13"/>
  <c r="K18" i="13"/>
  <c r="L18" i="13" s="1"/>
  <c r="M17" i="13"/>
  <c r="K17" i="13"/>
  <c r="L17" i="13" s="1"/>
  <c r="M16" i="13"/>
  <c r="K16" i="13"/>
  <c r="L16" i="13" s="1"/>
  <c r="M15" i="13"/>
  <c r="K15" i="13"/>
  <c r="L15" i="13" s="1"/>
  <c r="M14" i="13"/>
  <c r="K14" i="13"/>
  <c r="L14" i="13" s="1"/>
  <c r="M13" i="13"/>
  <c r="K13" i="13"/>
  <c r="L13" i="13" s="1"/>
  <c r="M12" i="13"/>
  <c r="K12" i="13"/>
  <c r="L12" i="13" s="1"/>
  <c r="M11" i="13"/>
  <c r="K11" i="13"/>
  <c r="L11" i="13" s="1"/>
  <c r="M10" i="13"/>
  <c r="K10" i="13"/>
  <c r="L10" i="13" s="1"/>
  <c r="M9" i="13"/>
  <c r="K9" i="13"/>
  <c r="L9" i="13" s="1"/>
  <c r="M8" i="13"/>
  <c r="K8" i="13"/>
  <c r="L8" i="13" s="1"/>
  <c r="L42" i="13" l="1"/>
  <c r="N8" i="13"/>
  <c r="N10" i="13"/>
  <c r="N12" i="13"/>
  <c r="N14" i="13"/>
  <c r="N16" i="13"/>
  <c r="N18" i="13"/>
  <c r="N21" i="13"/>
  <c r="N23" i="13"/>
  <c r="N25" i="13"/>
  <c r="N27" i="13"/>
  <c r="N29" i="13"/>
  <c r="N32" i="13"/>
  <c r="N34" i="13"/>
  <c r="N36" i="13"/>
  <c r="N38" i="13"/>
  <c r="N40" i="13"/>
  <c r="N9" i="13"/>
  <c r="N11" i="13"/>
  <c r="N13" i="13"/>
  <c r="N15" i="13"/>
  <c r="N17" i="13"/>
  <c r="N20" i="13"/>
  <c r="N22" i="13"/>
  <c r="N24" i="13"/>
  <c r="N26" i="13"/>
  <c r="N28" i="13"/>
  <c r="N31" i="13"/>
  <c r="N33" i="13"/>
  <c r="N35" i="13"/>
  <c r="N37" i="13"/>
  <c r="N39" i="13"/>
  <c r="M42" i="13"/>
  <c r="J78" i="1"/>
  <c r="N42" i="13" l="1"/>
  <c r="L43" i="13"/>
  <c r="C108" i="1"/>
  <c r="C101" i="1"/>
  <c r="C102" i="1" s="1"/>
  <c r="C98" i="1"/>
  <c r="C104" i="1" s="1"/>
  <c r="I72" i="1"/>
  <c r="P60" i="1"/>
  <c r="O58" i="1"/>
  <c r="P57" i="1"/>
  <c r="K57" i="1"/>
  <c r="P56" i="1"/>
  <c r="K56" i="1"/>
  <c r="P55" i="1"/>
  <c r="K55" i="1"/>
  <c r="O52" i="1"/>
  <c r="P51" i="1"/>
  <c r="K51" i="1"/>
  <c r="P50" i="1"/>
  <c r="K50" i="1"/>
  <c r="P49" i="1"/>
  <c r="K49" i="1"/>
  <c r="P48" i="1"/>
  <c r="K48" i="1"/>
  <c r="O44" i="1"/>
  <c r="P43" i="1"/>
  <c r="K43" i="1"/>
  <c r="P41" i="1"/>
  <c r="K41" i="1"/>
  <c r="O38" i="1"/>
  <c r="P37" i="1"/>
  <c r="K37" i="1"/>
  <c r="P35" i="1"/>
  <c r="K35" i="1"/>
  <c r="P34" i="1"/>
  <c r="K34" i="1"/>
  <c r="O31" i="1"/>
  <c r="P30" i="1"/>
  <c r="K30" i="1"/>
  <c r="P28" i="1"/>
  <c r="K28" i="1"/>
  <c r="P27" i="1"/>
  <c r="K27" i="1"/>
  <c r="O24" i="1"/>
  <c r="P23" i="1"/>
  <c r="K23" i="1"/>
  <c r="P21" i="1"/>
  <c r="K21" i="1"/>
  <c r="P20" i="1"/>
  <c r="K20" i="1"/>
  <c r="O17" i="1"/>
  <c r="P16" i="1"/>
  <c r="K16" i="1"/>
  <c r="P14" i="1"/>
  <c r="K14" i="1"/>
  <c r="P13" i="1"/>
  <c r="K13" i="1"/>
  <c r="K31" i="1" l="1"/>
  <c r="P31" i="1" s="1"/>
  <c r="K17" i="1"/>
  <c r="P17" i="1" s="1"/>
  <c r="K58" i="1"/>
  <c r="P58" i="1" s="1"/>
  <c r="O45" i="1"/>
  <c r="O62" i="1" s="1"/>
  <c r="K44" i="1"/>
  <c r="K24" i="1"/>
  <c r="P24" i="1" s="1"/>
  <c r="K38" i="1"/>
  <c r="P38" i="1" s="1"/>
  <c r="K52" i="1"/>
  <c r="P52" i="1" s="1"/>
  <c r="P44" i="1"/>
  <c r="P45" i="1" l="1"/>
  <c r="K45" i="1"/>
  <c r="K64" i="1" s="1"/>
  <c r="O64" i="1"/>
  <c r="P62" i="1" l="1"/>
  <c r="P64" i="1"/>
  <c r="O65" i="1" s="1"/>
  <c r="K68" i="1"/>
  <c r="O66" i="1"/>
  <c r="P66" i="1" s="1"/>
  <c r="I16" i="1"/>
  <c r="I14" i="1"/>
  <c r="I13" i="1"/>
  <c r="I57" i="1"/>
  <c r="I56" i="1"/>
  <c r="I55" i="1"/>
  <c r="I49" i="1"/>
  <c r="I50" i="1"/>
  <c r="I51" i="1"/>
  <c r="I48" i="1"/>
  <c r="I43" i="1"/>
  <c r="I41" i="1"/>
  <c r="I37" i="1"/>
  <c r="I35" i="1"/>
  <c r="I34" i="1"/>
  <c r="I30" i="1"/>
  <c r="I28" i="1"/>
  <c r="I27" i="1"/>
  <c r="I23" i="1"/>
  <c r="I21" i="1"/>
  <c r="I20" i="1"/>
  <c r="C55" i="1"/>
  <c r="C56" i="1"/>
  <c r="C57" i="1"/>
  <c r="C48" i="1"/>
  <c r="C49" i="1"/>
  <c r="C50" i="1"/>
  <c r="C51" i="1"/>
  <c r="C41" i="1"/>
  <c r="C43" i="1"/>
  <c r="C34" i="1"/>
  <c r="C35" i="1"/>
  <c r="C37" i="1"/>
  <c r="C27" i="1"/>
  <c r="C28" i="1"/>
  <c r="C30" i="1"/>
  <c r="C20" i="1"/>
  <c r="C21" i="1"/>
  <c r="C23" i="1"/>
  <c r="C13" i="1"/>
  <c r="C14" i="1"/>
  <c r="C16" i="1"/>
  <c r="H52" i="1"/>
  <c r="H58" i="1"/>
  <c r="I60" i="1"/>
  <c r="H44" i="1"/>
  <c r="H38" i="1"/>
  <c r="H31" i="1"/>
  <c r="H24" i="1"/>
  <c r="H17" i="1"/>
  <c r="O68" i="1" l="1"/>
  <c r="P68" i="1"/>
  <c r="C52" i="1"/>
  <c r="I52" i="1" s="1"/>
  <c r="C58" i="1"/>
  <c r="I58" i="1" s="1"/>
  <c r="C44" i="1"/>
  <c r="I44" i="1" s="1"/>
  <c r="H45" i="1"/>
  <c r="C17" i="1"/>
  <c r="I17" i="1" s="1"/>
  <c r="C38" i="1"/>
  <c r="I38" i="1" s="1"/>
  <c r="C31" i="1"/>
  <c r="I31" i="1" s="1"/>
  <c r="C24" i="1"/>
  <c r="I24" i="1" s="1"/>
  <c r="I45" i="1" l="1"/>
  <c r="C45" i="1"/>
  <c r="C64" i="1" s="1"/>
  <c r="C68" i="1" s="1"/>
  <c r="H64" i="1"/>
  <c r="I62" i="1"/>
  <c r="I64" i="1" l="1"/>
  <c r="H65" i="1" s="1"/>
  <c r="H66" i="1"/>
  <c r="H68" i="1" s="1"/>
  <c r="H69" i="1" s="1"/>
  <c r="I66" i="1" l="1"/>
  <c r="I68" i="1" s="1"/>
  <c r="I69" i="1" s="1"/>
</calcChain>
</file>

<file path=xl/sharedStrings.xml><?xml version="1.0" encoding="utf-8"?>
<sst xmlns="http://schemas.openxmlformats.org/spreadsheetml/2006/main" count="168" uniqueCount="121">
  <si>
    <t>Partner Consortium Contribution</t>
  </si>
  <si>
    <t>Total</t>
  </si>
  <si>
    <t>Financing</t>
  </si>
  <si>
    <t xml:space="preserve">Office expenses </t>
  </si>
  <si>
    <r>
      <t>-</t>
    </r>
    <r>
      <rPr>
        <sz val="7"/>
        <color theme="1"/>
        <rFont val="Arial"/>
        <family val="2"/>
      </rPr>
      <t xml:space="preserve">       </t>
    </r>
    <r>
      <rPr>
        <sz val="10"/>
        <color theme="1"/>
        <rFont val="Arial"/>
        <family val="2"/>
      </rPr>
      <t>Other cost elements</t>
    </r>
  </si>
  <si>
    <t>Total Output 1</t>
  </si>
  <si>
    <t>Total Output 2</t>
  </si>
  <si>
    <t>Total Output 3</t>
  </si>
  <si>
    <t>Total Output 4</t>
  </si>
  <si>
    <t>Total local administration</t>
  </si>
  <si>
    <t>Total project monitoring</t>
  </si>
  <si>
    <t>Staff cost</t>
  </si>
  <si>
    <t>Travel expenses</t>
  </si>
  <si>
    <t>Project Activities</t>
  </si>
  <si>
    <t>Investments</t>
  </si>
  <si>
    <t>Administrative Partner</t>
  </si>
  <si>
    <t>In Partner Country</t>
  </si>
  <si>
    <t>Danida Share</t>
  </si>
  <si>
    <t>Position on the Team</t>
  </si>
  <si>
    <t>Years of Experience</t>
  </si>
  <si>
    <t>1.  PROJECT ACTIVITIES</t>
  </si>
  <si>
    <t>2. LOCAL ADMINISTRATION (INCL. OFFICE COSTS)</t>
  </si>
  <si>
    <t>3. PROJECT MONITORING</t>
  </si>
  <si>
    <t xml:space="preserve">Total Output 5  </t>
  </si>
  <si>
    <t>TOTAL PROJECT ACTIVITIES (OUTPUTS)</t>
  </si>
  <si>
    <t>Danida contribution (max 75%)</t>
  </si>
  <si>
    <t>6. PROJECT EXPENSES IN TOTAL</t>
  </si>
  <si>
    <t>7.  ADMINISTRATION (max. 7% of Danida’s contribution in line 6)</t>
  </si>
  <si>
    <t>Output 1</t>
  </si>
  <si>
    <t>Output 2</t>
  </si>
  <si>
    <t>Output 3</t>
  </si>
  <si>
    <t>Output 4</t>
  </si>
  <si>
    <t>4. AUDITING</t>
  </si>
  <si>
    <t>5. BUDGET MARGIN (max. 5% of items 1-4)</t>
  </si>
  <si>
    <t>TOTAL Project cost DKK (1.000)</t>
  </si>
  <si>
    <t>Outside Partner Country</t>
  </si>
  <si>
    <t>Output 5. Communication (max DKK 200.000)</t>
  </si>
  <si>
    <t xml:space="preserve"> (min 25%) DKK (1.000)</t>
  </si>
  <si>
    <t>Expense</t>
  </si>
  <si>
    <t>Commercial partner(s)</t>
  </si>
  <si>
    <t>Name of staff (NN if not assigned)</t>
  </si>
  <si>
    <t>Overhead Percentage (Max 80%)</t>
  </si>
  <si>
    <t>Project Manager</t>
  </si>
  <si>
    <t>Value chain specialist</t>
  </si>
  <si>
    <t>NN</t>
  </si>
  <si>
    <t>Project proposal section 3</t>
  </si>
  <si>
    <t>XX</t>
  </si>
  <si>
    <r>
      <t>8.</t>
    </r>
    <r>
      <rPr>
        <b/>
        <sz val="7"/>
        <color theme="1"/>
        <rFont val="Arial"/>
        <family val="2"/>
      </rPr>
      <t xml:space="preserve">  </t>
    </r>
    <r>
      <rPr>
        <b/>
        <sz val="10"/>
        <color theme="1"/>
        <rFont val="Arial"/>
        <family val="2"/>
      </rPr>
      <t>GRAND TOTAL YEAR XXXX</t>
    </r>
  </si>
  <si>
    <t>Number of hours</t>
  </si>
  <si>
    <t>DMDP - Yearly financial statement</t>
  </si>
  <si>
    <t xml:space="preserve">
All items in DKK (1.000)</t>
  </si>
  <si>
    <t>For easy refeence, please insert yout approaved yearly budget</t>
  </si>
  <si>
    <t>Reporting period: dd/mm/yy - dd/mm/yy</t>
  </si>
  <si>
    <t>Expenses during the reporting period</t>
  </si>
  <si>
    <t>YEARLY BUDGET DETAILS (as per previous agreement)</t>
  </si>
  <si>
    <t>For non-commercial partners (incl. local non-commercial partners), please indicate approxiately how large a share of Danida's contribution to the project each has implemented during the year</t>
  </si>
  <si>
    <t>Name of partner</t>
  </si>
  <si>
    <t>For each year of implementation, please indicate approximately how much of the Danida's contribution to the budget has or will be implemented (in DKK 1000)</t>
  </si>
  <si>
    <t>Financial Statement of received and consumed Danida Grant</t>
  </si>
  <si>
    <t>INCOME</t>
  </si>
  <si>
    <t>Period  MMYY-MMYY</t>
  </si>
  <si>
    <t>Opening balance (Grant Carried forward from latest period)</t>
  </si>
  <si>
    <t>Danida grant received during period</t>
  </si>
  <si>
    <t>Funds returned to Danida during period</t>
  </si>
  <si>
    <t>Total Danida funds for use during period</t>
  </si>
  <si>
    <t>EXPENDITURES</t>
  </si>
  <si>
    <t>Expenditures end of period</t>
  </si>
  <si>
    <t>Administration fee 7% of expenditures</t>
  </si>
  <si>
    <t>Total expenditure incl. Admin.</t>
  </si>
  <si>
    <t xml:space="preserve">Unspent funds (closing balance, carry forward) </t>
  </si>
  <si>
    <t>Balance of Interest earned  (opening balance)</t>
  </si>
  <si>
    <t>Interest earned during period</t>
  </si>
  <si>
    <t>Interest returned during period</t>
  </si>
  <si>
    <t>Interest to be returned to Danida (closing balance)</t>
  </si>
  <si>
    <t>Commercial partners)</t>
  </si>
  <si>
    <t>Percentage of budget</t>
  </si>
  <si>
    <t>Previously reported</t>
  </si>
  <si>
    <t>20XX</t>
  </si>
  <si>
    <t>TOTAL</t>
  </si>
  <si>
    <t>Reporting period</t>
  </si>
  <si>
    <t>Name of partnership project</t>
  </si>
  <si>
    <t>Local</t>
  </si>
  <si>
    <t>International</t>
  </si>
  <si>
    <t>Non-commercial Partner</t>
  </si>
  <si>
    <t>Local / international staff</t>
  </si>
  <si>
    <t>Hourly rate before overhead in DKK</t>
  </si>
  <si>
    <t>Overhead per hour in DKK</t>
  </si>
  <si>
    <t>A</t>
  </si>
  <si>
    <t>B</t>
  </si>
  <si>
    <t>C</t>
  </si>
  <si>
    <t>D</t>
  </si>
  <si>
    <t>E</t>
  </si>
  <si>
    <t>F</t>
  </si>
  <si>
    <t>G</t>
  </si>
  <si>
    <t>H</t>
  </si>
  <si>
    <t>NAME</t>
  </si>
  <si>
    <t>Maximum 20%</t>
  </si>
  <si>
    <t>Signature by responsible financial officer (Administrative Partner)</t>
  </si>
  <si>
    <t>Staff input in the budget</t>
  </si>
  <si>
    <t>Number of hours with overhead</t>
  </si>
  <si>
    <t>Overhead on staff input</t>
  </si>
  <si>
    <t>Total staff input before overhead</t>
  </si>
  <si>
    <t>Total staff input in DKK</t>
  </si>
  <si>
    <r>
      <t xml:space="preserve">2018 rates for </t>
    </r>
    <r>
      <rPr>
        <b/>
        <u/>
        <sz val="11"/>
        <color theme="1"/>
        <rFont val="Calibri"/>
        <family val="2"/>
        <scheme val="minor"/>
      </rPr>
      <t>international staff</t>
    </r>
    <r>
      <rPr>
        <b/>
        <sz val="11"/>
        <color theme="1"/>
        <rFont val="Calibri"/>
        <family val="2"/>
        <scheme val="minor"/>
      </rPr>
      <t xml:space="preserve"> (will be adjusted 1 January every year)</t>
    </r>
  </si>
  <si>
    <t>I</t>
  </si>
  <si>
    <t>J=(H*I)</t>
  </si>
  <si>
    <t>K=(I*J)</t>
  </si>
  <si>
    <t>L=(F*I)</t>
  </si>
  <si>
    <t>M=(K+L)</t>
  </si>
  <si>
    <r>
      <rPr>
        <b/>
        <u/>
        <sz val="11"/>
        <color theme="1"/>
        <rFont val="Calibri"/>
        <family val="2"/>
        <scheme val="minor"/>
      </rPr>
      <t>Maximum</t>
    </r>
    <r>
      <rPr>
        <b/>
        <sz val="11"/>
        <color theme="1"/>
        <rFont val="Calibri"/>
        <family val="2"/>
        <scheme val="minor"/>
      </rPr>
      <t xml:space="preserve"> hourly rates </t>
    </r>
  </si>
  <si>
    <t>DKK</t>
  </si>
  <si>
    <t>Under 5 years</t>
  </si>
  <si>
    <t>From 5 to 9 years</t>
  </si>
  <si>
    <t>From 10 to 14 years</t>
  </si>
  <si>
    <t>More than 15 years</t>
  </si>
  <si>
    <r>
      <rPr>
        <b/>
        <u/>
        <sz val="11"/>
        <color rgb="FF000000"/>
        <rFont val="Calibri"/>
        <family val="2"/>
      </rPr>
      <t>Local staff</t>
    </r>
    <r>
      <rPr>
        <b/>
        <sz val="11"/>
        <color rgb="FF000000"/>
        <rFont val="Calibri"/>
        <family val="2"/>
      </rPr>
      <t xml:space="preserve"> can be charged at an hourly rate not exceeding the average level for similar organisations in the country of operation</t>
    </r>
  </si>
  <si>
    <t>Please observe the maximum staff input thresholds calculated at the end of the sheet</t>
  </si>
  <si>
    <t>Only write in white cells - coloured cells are automatic calculations</t>
  </si>
  <si>
    <t>Overhead in % of staff input without overhead</t>
  </si>
  <si>
    <t xml:space="preserve">Hours with an overhead in % of total hours 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</si>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</sst>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_ [$DKK]\ * #,##0.00_ ;_ [$DKK]\ * \-#,##0.00_ ;_ [$DKK]\ * &quot;-&quot;??_ ;_ @_ "/>
    <numFmt numFmtId="167" formatCode="&quot;kr.&quot;\ #,##0.00"/>
    <numFmt numFmtId="168" formatCode="0.0%"/>
  </numFmts>
  <fonts count="2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Garamond"/>
      <family val="1"/>
    </font>
    <font>
      <sz val="13"/>
      <name val="Garamond"/>
      <family val="1"/>
    </font>
    <font>
      <sz val="10"/>
      <name val="Garamond"/>
      <family val="1"/>
    </font>
    <font>
      <sz val="9"/>
      <name val="Garamond"/>
      <family val="1"/>
    </font>
    <font>
      <b/>
      <sz val="13"/>
      <name val="Garamond"/>
      <family val="1"/>
    </font>
    <font>
      <b/>
      <sz val="10"/>
      <name val="Garamond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99FF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1">
    <xf numFmtId="0" fontId="0" fillId="0" borderId="0" xfId="0"/>
    <xf numFmtId="0" fontId="2" fillId="0" borderId="8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5"/>
    </xf>
    <xf numFmtId="0" fontId="2" fillId="0" borderId="8" xfId="0" applyFont="1" applyBorder="1" applyAlignment="1">
      <alignment horizontal="left" vertical="center" wrapText="1" indent="5"/>
    </xf>
    <xf numFmtId="0" fontId="4" fillId="0" borderId="0" xfId="0" applyFont="1"/>
    <xf numFmtId="0" fontId="7" fillId="0" borderId="0" xfId="0" applyFont="1"/>
    <xf numFmtId="0" fontId="0" fillId="0" borderId="0" xfId="0" applyFill="1"/>
    <xf numFmtId="165" fontId="2" fillId="0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center" vertical="center" wrapText="1"/>
    </xf>
    <xf numFmtId="9" fontId="2" fillId="0" borderId="0" xfId="2" applyFont="1" applyFill="1" applyBorder="1" applyAlignment="1">
      <alignment horizontal="right" vertical="center" wrapText="1"/>
    </xf>
    <xf numFmtId="0" fontId="2" fillId="0" borderId="27" xfId="0" quotePrefix="1" applyFont="1" applyBorder="1" applyAlignment="1">
      <alignment horizontal="left" vertical="center" wrapText="1" indent="2"/>
    </xf>
    <xf numFmtId="165" fontId="2" fillId="5" borderId="2" xfId="1" applyNumberFormat="1" applyFont="1" applyFill="1" applyBorder="1" applyAlignment="1">
      <alignment vertical="center" wrapText="1"/>
    </xf>
    <xf numFmtId="165" fontId="2" fillId="5" borderId="3" xfId="1" applyNumberFormat="1" applyFont="1" applyFill="1" applyBorder="1" applyAlignment="1">
      <alignment vertical="center" wrapText="1"/>
    </xf>
    <xf numFmtId="165" fontId="2" fillId="5" borderId="4" xfId="1" applyNumberFormat="1" applyFont="1" applyFill="1" applyBorder="1" applyAlignment="1">
      <alignment vertical="center" wrapText="1"/>
    </xf>
    <xf numFmtId="165" fontId="2" fillId="6" borderId="21" xfId="1" applyNumberFormat="1" applyFont="1" applyFill="1" applyBorder="1" applyAlignment="1">
      <alignment vertical="center" wrapText="1"/>
    </xf>
    <xf numFmtId="165" fontId="2" fillId="6" borderId="22" xfId="1" applyNumberFormat="1" applyFont="1" applyFill="1" applyBorder="1" applyAlignment="1">
      <alignment vertical="center" wrapText="1"/>
    </xf>
    <xf numFmtId="165" fontId="2" fillId="6" borderId="23" xfId="1" applyNumberFormat="1" applyFont="1" applyFill="1" applyBorder="1" applyAlignment="1">
      <alignment vertical="center" wrapText="1"/>
    </xf>
    <xf numFmtId="165" fontId="2" fillId="6" borderId="18" xfId="1" applyNumberFormat="1" applyFont="1" applyFill="1" applyBorder="1" applyAlignment="1">
      <alignment vertical="center" wrapText="1"/>
    </xf>
    <xf numFmtId="165" fontId="2" fillId="6" borderId="19" xfId="1" applyNumberFormat="1" applyFont="1" applyFill="1" applyBorder="1" applyAlignment="1">
      <alignment vertical="center" wrapText="1"/>
    </xf>
    <xf numFmtId="165" fontId="2" fillId="6" borderId="20" xfId="1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0" borderId="27" xfId="0" applyFont="1" applyBorder="1" applyAlignment="1">
      <alignment horizontal="left" vertical="center" wrapText="1" indent="2"/>
    </xf>
    <xf numFmtId="165" fontId="1" fillId="0" borderId="28" xfId="1" applyNumberFormat="1" applyFont="1" applyFill="1" applyBorder="1" applyAlignment="1">
      <alignment horizontal="center" vertical="center" wrapText="1"/>
    </xf>
    <xf numFmtId="165" fontId="1" fillId="6" borderId="33" xfId="1" applyNumberFormat="1" applyFont="1" applyFill="1" applyBorder="1" applyAlignment="1">
      <alignment horizontal="center" vertical="center" wrapText="1"/>
    </xf>
    <xf numFmtId="165" fontId="1" fillId="6" borderId="34" xfId="1" applyNumberFormat="1" applyFont="1" applyFill="1" applyBorder="1" applyAlignment="1">
      <alignment horizontal="center" vertical="center" wrapText="1"/>
    </xf>
    <xf numFmtId="165" fontId="1" fillId="6" borderId="26" xfId="1" applyNumberFormat="1" applyFont="1" applyFill="1" applyBorder="1" applyAlignment="1">
      <alignment horizontal="center" vertical="center" wrapText="1"/>
    </xf>
    <xf numFmtId="165" fontId="1" fillId="6" borderId="25" xfId="1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left" vertical="center" wrapText="1" indent="2"/>
    </xf>
    <xf numFmtId="165" fontId="1" fillId="4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1" fillId="0" borderId="13" xfId="1" applyNumberFormat="1" applyFont="1" applyFill="1" applyBorder="1" applyAlignment="1">
      <alignment horizontal="center" vertical="center" wrapText="1"/>
    </xf>
    <xf numFmtId="165" fontId="1" fillId="0" borderId="11" xfId="1" applyNumberFormat="1" applyFont="1" applyFill="1" applyBorder="1" applyAlignment="1">
      <alignment horizontal="center" vertical="center" wrapText="1"/>
    </xf>
    <xf numFmtId="165" fontId="1" fillId="0" borderId="3" xfId="1" applyNumberFormat="1" applyFont="1" applyFill="1" applyBorder="1" applyAlignment="1">
      <alignment horizontal="center" vertical="center" wrapText="1"/>
    </xf>
    <xf numFmtId="165" fontId="1" fillId="4" borderId="11" xfId="1" applyNumberFormat="1" applyFont="1" applyFill="1" applyBorder="1" applyAlignment="1">
      <alignment horizontal="center" vertical="center" wrapText="1"/>
    </xf>
    <xf numFmtId="165" fontId="1" fillId="4" borderId="7" xfId="1" applyNumberFormat="1" applyFont="1" applyFill="1" applyBorder="1" applyAlignment="1">
      <alignment horizontal="center" vertical="center" wrapText="1"/>
    </xf>
    <xf numFmtId="165" fontId="2" fillId="0" borderId="16" xfId="1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 indent="2"/>
    </xf>
    <xf numFmtId="0" fontId="1" fillId="6" borderId="27" xfId="0" applyFont="1" applyFill="1" applyBorder="1" applyAlignment="1">
      <alignment horizontal="left" vertical="center" wrapText="1" indent="2"/>
    </xf>
    <xf numFmtId="0" fontId="1" fillId="6" borderId="27" xfId="0" quotePrefix="1" applyFont="1" applyFill="1" applyBorder="1" applyAlignment="1">
      <alignment horizontal="left" vertical="center" wrapText="1" indent="2"/>
    </xf>
    <xf numFmtId="165" fontId="1" fillId="4" borderId="13" xfId="1" applyNumberFormat="1" applyFont="1" applyFill="1" applyBorder="1" applyAlignment="1">
      <alignment vertical="top" wrapText="1"/>
    </xf>
    <xf numFmtId="165" fontId="2" fillId="4" borderId="14" xfId="1" applyNumberFormat="1" applyFont="1" applyFill="1" applyBorder="1" applyAlignment="1">
      <alignment horizontal="center" vertical="center" wrapText="1"/>
    </xf>
    <xf numFmtId="165" fontId="2" fillId="4" borderId="35" xfId="1" applyNumberFormat="1" applyFont="1" applyFill="1" applyBorder="1" applyAlignment="1">
      <alignment horizontal="center" vertical="center" wrapText="1"/>
    </xf>
    <xf numFmtId="165" fontId="2" fillId="4" borderId="30" xfId="1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vertical="center" wrapText="1"/>
    </xf>
    <xf numFmtId="165" fontId="1" fillId="4" borderId="13" xfId="0" applyNumberFormat="1" applyFont="1" applyFill="1" applyBorder="1" applyAlignment="1">
      <alignment vertical="center" wrapText="1"/>
    </xf>
    <xf numFmtId="165" fontId="1" fillId="4" borderId="1" xfId="1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5" fontId="1" fillId="0" borderId="0" xfId="0" applyNumberFormat="1" applyFont="1" applyFill="1" applyBorder="1" applyAlignment="1">
      <alignment vertical="center" wrapText="1"/>
    </xf>
    <xf numFmtId="165" fontId="1" fillId="0" borderId="0" xfId="1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 indent="2"/>
    </xf>
    <xf numFmtId="165" fontId="2" fillId="0" borderId="36" xfId="1" applyNumberFormat="1" applyFont="1" applyFill="1" applyBorder="1" applyAlignment="1">
      <alignment horizontal="center" vertical="center" wrapText="1"/>
    </xf>
    <xf numFmtId="165" fontId="2" fillId="0" borderId="31" xfId="1" applyNumberFormat="1" applyFont="1" applyFill="1" applyBorder="1" applyAlignment="1">
      <alignment horizontal="center" vertical="center" wrapText="1"/>
    </xf>
    <xf numFmtId="165" fontId="2" fillId="0" borderId="32" xfId="1" applyNumberFormat="1" applyFont="1" applyFill="1" applyBorder="1" applyAlignment="1">
      <alignment horizontal="center" vertical="center" wrapText="1"/>
    </xf>
    <xf numFmtId="165" fontId="1" fillId="4" borderId="10" xfId="1" applyNumberFormat="1" applyFont="1" applyFill="1" applyBorder="1" applyAlignment="1">
      <alignment horizontal="center" vertical="center" wrapText="1"/>
    </xf>
    <xf numFmtId="165" fontId="1" fillId="4" borderId="9" xfId="1" applyNumberFormat="1" applyFont="1" applyFill="1" applyBorder="1" applyAlignment="1">
      <alignment horizontal="center" vertical="center" wrapText="1"/>
    </xf>
    <xf numFmtId="165" fontId="1" fillId="4" borderId="4" xfId="1" applyNumberFormat="1" applyFont="1" applyFill="1" applyBorder="1" applyAlignment="1">
      <alignment horizontal="center" vertical="center" wrapText="1"/>
    </xf>
    <xf numFmtId="165" fontId="1" fillId="4" borderId="28" xfId="1" applyNumberFormat="1" applyFont="1" applyFill="1" applyBorder="1" applyAlignment="1">
      <alignment horizontal="center" vertical="center" wrapText="1"/>
    </xf>
    <xf numFmtId="0" fontId="1" fillId="6" borderId="37" xfId="0" quotePrefix="1" applyFont="1" applyFill="1" applyBorder="1" applyAlignment="1">
      <alignment horizontal="left" vertical="center" wrapText="1" indent="2"/>
    </xf>
    <xf numFmtId="0" fontId="1" fillId="6" borderId="37" xfId="0" applyFont="1" applyFill="1" applyBorder="1" applyAlignment="1">
      <alignment horizontal="left" vertical="center" wrapText="1" indent="2"/>
    </xf>
    <xf numFmtId="165" fontId="2" fillId="4" borderId="28" xfId="1" applyNumberFormat="1" applyFont="1" applyFill="1" applyBorder="1" applyAlignment="1">
      <alignment horizontal="center" vertical="center" wrapText="1"/>
    </xf>
    <xf numFmtId="165" fontId="2" fillId="4" borderId="38" xfId="1" applyNumberFormat="1" applyFont="1" applyFill="1" applyBorder="1" applyAlignment="1">
      <alignment horizontal="center" vertical="center" wrapText="1"/>
    </xf>
    <xf numFmtId="165" fontId="2" fillId="4" borderId="37" xfId="1" applyNumberFormat="1" applyFont="1" applyFill="1" applyBorder="1" applyAlignment="1">
      <alignment horizontal="center" vertical="center" wrapText="1"/>
    </xf>
    <xf numFmtId="165" fontId="2" fillId="4" borderId="9" xfId="1" applyNumberFormat="1" applyFont="1" applyFill="1" applyBorder="1" applyAlignment="1">
      <alignment horizontal="center" vertical="center" wrapText="1"/>
    </xf>
    <xf numFmtId="165" fontId="2" fillId="0" borderId="39" xfId="1" applyNumberFormat="1" applyFont="1" applyFill="1" applyBorder="1" applyAlignment="1">
      <alignment horizontal="center" vertical="center" wrapText="1"/>
    </xf>
    <xf numFmtId="165" fontId="2" fillId="4" borderId="40" xfId="1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9" fillId="0" borderId="0" xfId="0" applyFont="1"/>
    <xf numFmtId="0" fontId="10" fillId="0" borderId="0" xfId="0" applyFont="1"/>
    <xf numFmtId="9" fontId="0" fillId="0" borderId="0" xfId="2" applyNumberFormat="1" applyFont="1"/>
    <xf numFmtId="165" fontId="0" fillId="2" borderId="15" xfId="1" applyNumberFormat="1" applyFont="1" applyFill="1" applyBorder="1" applyAlignment="1">
      <alignment horizontal="center"/>
    </xf>
    <xf numFmtId="165" fontId="0" fillId="0" borderId="0" xfId="1" applyNumberFormat="1" applyFont="1" applyFill="1"/>
    <xf numFmtId="165" fontId="7" fillId="0" borderId="0" xfId="1" applyNumberFormat="1" applyFont="1" applyFill="1"/>
    <xf numFmtId="165" fontId="7" fillId="3" borderId="15" xfId="1" applyNumberFormat="1" applyFont="1" applyFill="1" applyBorder="1" applyAlignment="1">
      <alignment horizontal="center"/>
    </xf>
    <xf numFmtId="0" fontId="0" fillId="0" borderId="15" xfId="0" applyBorder="1"/>
    <xf numFmtId="9" fontId="0" fillId="0" borderId="15" xfId="2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5" borderId="15" xfId="0" applyFont="1" applyFill="1" applyBorder="1" applyAlignment="1">
      <alignment wrapText="1"/>
    </xf>
    <xf numFmtId="0" fontId="7" fillId="5" borderId="15" xfId="0" applyFont="1" applyFill="1" applyBorder="1"/>
    <xf numFmtId="0" fontId="7" fillId="5" borderId="15" xfId="0" applyFont="1" applyFill="1" applyBorder="1" applyAlignment="1">
      <alignment horizontal="center" wrapText="1"/>
    </xf>
    <xf numFmtId="0" fontId="1" fillId="0" borderId="28" xfId="0" applyFont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0" fillId="0" borderId="15" xfId="1" applyNumberFormat="1" applyFont="1" applyBorder="1" applyAlignment="1">
      <alignment horizontal="center"/>
    </xf>
    <xf numFmtId="165" fontId="0" fillId="0" borderId="0" xfId="1" applyNumberFormat="1" applyFont="1"/>
    <xf numFmtId="0" fontId="7" fillId="0" borderId="0" xfId="0" applyFont="1" applyAlignment="1">
      <alignment horizontal="right"/>
    </xf>
    <xf numFmtId="165" fontId="7" fillId="0" borderId="0" xfId="1" applyNumberFormat="1" applyFont="1" applyFill="1" applyAlignment="1">
      <alignment horizontal="right"/>
    </xf>
    <xf numFmtId="0" fontId="1" fillId="4" borderId="12" xfId="0" applyFont="1" applyFill="1" applyBorder="1" applyAlignment="1">
      <alignment horizontal="center" vertical="center" wrapText="1"/>
    </xf>
    <xf numFmtId="165" fontId="2" fillId="0" borderId="12" xfId="1" applyNumberFormat="1" applyFont="1" applyFill="1" applyBorder="1" applyAlignment="1">
      <alignment horizontal="center" vertical="center" wrapText="1"/>
    </xf>
    <xf numFmtId="165" fontId="2" fillId="4" borderId="12" xfId="1" applyNumberFormat="1" applyFont="1" applyFill="1" applyBorder="1" applyAlignment="1">
      <alignment horizontal="center" vertical="center" wrapText="1"/>
    </xf>
    <xf numFmtId="165" fontId="1" fillId="4" borderId="12" xfId="1" applyNumberFormat="1" applyFont="1" applyFill="1" applyBorder="1" applyAlignment="1">
      <alignment horizontal="center" vertical="center" wrapText="1"/>
    </xf>
    <xf numFmtId="165" fontId="1" fillId="4" borderId="13" xfId="1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left" vertical="center" wrapText="1"/>
    </xf>
    <xf numFmtId="0" fontId="11" fillId="0" borderId="0" xfId="0" applyFont="1"/>
    <xf numFmtId="0" fontId="1" fillId="5" borderId="27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 wrapText="1"/>
    </xf>
    <xf numFmtId="165" fontId="2" fillId="0" borderId="27" xfId="1" applyNumberFormat="1" applyFont="1" applyBorder="1" applyAlignment="1">
      <alignment horizontal="center" vertical="center" wrapText="1"/>
    </xf>
    <xf numFmtId="0" fontId="0" fillId="0" borderId="0" xfId="0" applyBorder="1"/>
    <xf numFmtId="165" fontId="1" fillId="0" borderId="27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9" borderId="0" xfId="0" applyFill="1"/>
    <xf numFmtId="0" fontId="13" fillId="0" borderId="0" xfId="0" applyFont="1" applyFill="1" applyBorder="1" applyAlignment="1">
      <alignment horizontal="center" vertical="top"/>
    </xf>
    <xf numFmtId="0" fontId="14" fillId="0" borderId="2" xfId="0" applyFont="1" applyFill="1" applyBorder="1"/>
    <xf numFmtId="0" fontId="14" fillId="0" borderId="3" xfId="0" applyFont="1" applyFill="1" applyBorder="1"/>
    <xf numFmtId="0" fontId="14" fillId="0" borderId="4" xfId="0" applyFont="1" applyFill="1" applyBorder="1" applyAlignment="1">
      <alignment horizontal="right"/>
    </xf>
    <xf numFmtId="0" fontId="14" fillId="0" borderId="0" xfId="0" applyFont="1" applyFill="1" applyBorder="1"/>
    <xf numFmtId="0" fontId="15" fillId="0" borderId="0" xfId="0" applyFont="1" applyFill="1" applyBorder="1"/>
    <xf numFmtId="0" fontId="14" fillId="0" borderId="27" xfId="0" applyFont="1" applyFill="1" applyBorder="1"/>
    <xf numFmtId="0" fontId="14" fillId="0" borderId="21" xfId="0" applyFont="1" applyFill="1" applyBorder="1"/>
    <xf numFmtId="0" fontId="14" fillId="0" borderId="46" xfId="0" applyFont="1" applyFill="1" applyBorder="1"/>
    <xf numFmtId="166" fontId="14" fillId="0" borderId="28" xfId="0" applyNumberFormat="1" applyFont="1" applyFill="1" applyBorder="1" applyAlignment="1">
      <alignment horizontal="right"/>
    </xf>
    <xf numFmtId="9" fontId="16" fillId="0" borderId="0" xfId="0" applyNumberFormat="1" applyFont="1" applyFill="1" applyBorder="1"/>
    <xf numFmtId="9" fontId="15" fillId="0" borderId="0" xfId="0" applyNumberFormat="1" applyFont="1" applyFill="1" applyBorder="1"/>
    <xf numFmtId="0" fontId="17" fillId="0" borderId="5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4" fillId="0" borderId="5" xfId="0" applyFont="1" applyFill="1" applyBorder="1"/>
    <xf numFmtId="0" fontId="14" fillId="0" borderId="6" xfId="0" applyFont="1" applyFill="1" applyBorder="1"/>
    <xf numFmtId="167" fontId="14" fillId="0" borderId="7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left" vertical="center" wrapText="1" indent="2"/>
    </xf>
    <xf numFmtId="0" fontId="1" fillId="4" borderId="11" xfId="0" applyFont="1" applyFill="1" applyBorder="1" applyAlignment="1">
      <alignment vertical="center" wrapText="1"/>
    </xf>
    <xf numFmtId="165" fontId="2" fillId="4" borderId="51" xfId="1" applyNumberFormat="1" applyFont="1" applyFill="1" applyBorder="1" applyAlignment="1">
      <alignment horizontal="center" vertical="center" wrapText="1"/>
    </xf>
    <xf numFmtId="165" fontId="2" fillId="0" borderId="52" xfId="1" applyNumberFormat="1" applyFont="1" applyFill="1" applyBorder="1" applyAlignment="1">
      <alignment horizontal="center" vertical="center" wrapText="1"/>
    </xf>
    <xf numFmtId="165" fontId="2" fillId="0" borderId="53" xfId="1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vertical="center" wrapText="1"/>
    </xf>
    <xf numFmtId="165" fontId="2" fillId="0" borderId="0" xfId="1" applyNumberFormat="1" applyFont="1" applyFill="1" applyBorder="1" applyAlignment="1">
      <alignment horizontal="center" vertical="top" wrapText="1"/>
    </xf>
    <xf numFmtId="165" fontId="2" fillId="0" borderId="0" xfId="1" applyNumberFormat="1" applyFont="1" applyFill="1" applyBorder="1" applyAlignment="1">
      <alignment vertical="top" wrapText="1"/>
    </xf>
    <xf numFmtId="165" fontId="1" fillId="0" borderId="28" xfId="1" applyNumberFormat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1" fillId="0" borderId="7" xfId="1" applyNumberFormat="1" applyFont="1" applyFill="1" applyBorder="1" applyAlignment="1">
      <alignment horizontal="center" vertical="center" wrapText="1"/>
    </xf>
    <xf numFmtId="165" fontId="1" fillId="4" borderId="45" xfId="1" applyNumberFormat="1" applyFont="1" applyFill="1" applyBorder="1" applyAlignment="1">
      <alignment horizontal="center" vertical="center" wrapText="1"/>
    </xf>
    <xf numFmtId="9" fontId="1" fillId="5" borderId="28" xfId="2" applyFont="1" applyFill="1" applyBorder="1" applyAlignment="1">
      <alignment horizontal="right" vertical="center" wrapText="1"/>
    </xf>
    <xf numFmtId="0" fontId="0" fillId="4" borderId="12" xfId="0" applyFill="1" applyBorder="1"/>
    <xf numFmtId="168" fontId="1" fillId="5" borderId="13" xfId="2" applyNumberFormat="1" applyFont="1" applyFill="1" applyBorder="1" applyAlignment="1">
      <alignment horizontal="right" vertical="center" wrapText="1"/>
    </xf>
    <xf numFmtId="168" fontId="1" fillId="5" borderId="12" xfId="2" applyNumberFormat="1" applyFont="1" applyFill="1" applyBorder="1" applyAlignment="1">
      <alignment horizontal="right" vertical="center" wrapText="1"/>
    </xf>
    <xf numFmtId="9" fontId="7" fillId="11" borderId="1" xfId="0" applyNumberFormat="1" applyFont="1" applyFill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9" fontId="2" fillId="2" borderId="1" xfId="2" applyFont="1" applyFill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9" fontId="7" fillId="0" borderId="0" xfId="2" applyNumberFormat="1" applyFont="1"/>
    <xf numFmtId="165" fontId="2" fillId="0" borderId="27" xfId="1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 indent="2"/>
    </xf>
    <xf numFmtId="0" fontId="2" fillId="0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1" fillId="5" borderId="4" xfId="2" applyFont="1" applyFill="1" applyBorder="1" applyAlignment="1">
      <alignment horizontal="right" vertical="center" wrapText="1"/>
    </xf>
    <xf numFmtId="165" fontId="1" fillId="0" borderId="4" xfId="1" applyNumberFormat="1" applyFont="1" applyFill="1" applyBorder="1" applyAlignment="1">
      <alignment horizontal="center" vertical="center" wrapText="1"/>
    </xf>
    <xf numFmtId="165" fontId="1" fillId="0" borderId="5" xfId="1" applyNumberFormat="1" applyFont="1" applyFill="1" applyBorder="1" applyAlignment="1">
      <alignment horizontal="center" vertical="center" wrapText="1"/>
    </xf>
    <xf numFmtId="0" fontId="0" fillId="4" borderId="11" xfId="0" applyFill="1" applyBorder="1"/>
    <xf numFmtId="0" fontId="7" fillId="3" borderId="15" xfId="0" applyFont="1" applyFill="1" applyBorder="1" applyAlignment="1">
      <alignment horizontal="center" wrapText="1"/>
    </xf>
    <xf numFmtId="0" fontId="19" fillId="5" borderId="15" xfId="0" applyFont="1" applyFill="1" applyBorder="1" applyAlignment="1">
      <alignment horizontal="center" wrapText="1"/>
    </xf>
    <xf numFmtId="0" fontId="19" fillId="5" borderId="15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 wrapText="1"/>
    </xf>
    <xf numFmtId="165" fontId="20" fillId="0" borderId="0" xfId="1" applyNumberFormat="1" applyFont="1"/>
    <xf numFmtId="165" fontId="20" fillId="0" borderId="0" xfId="1" applyNumberFormat="1" applyFont="1" applyFill="1"/>
    <xf numFmtId="168" fontId="20" fillId="8" borderId="15" xfId="2" applyNumberFormat="1" applyFont="1" applyFill="1" applyBorder="1"/>
    <xf numFmtId="0" fontId="20" fillId="0" borderId="0" xfId="0" applyFont="1"/>
    <xf numFmtId="166" fontId="17" fillId="0" borderId="6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center"/>
    </xf>
    <xf numFmtId="166" fontId="14" fillId="10" borderId="3" xfId="0" applyNumberFormat="1" applyFont="1" applyFill="1" applyBorder="1" applyAlignment="1">
      <alignment horizontal="center"/>
    </xf>
    <xf numFmtId="166" fontId="14" fillId="10" borderId="4" xfId="0" applyNumberFormat="1" applyFont="1" applyFill="1" applyBorder="1" applyAlignment="1">
      <alignment horizontal="center"/>
    </xf>
    <xf numFmtId="166" fontId="14" fillId="10" borderId="0" xfId="0" applyNumberFormat="1" applyFont="1" applyFill="1" applyBorder="1" applyAlignment="1">
      <alignment horizontal="center"/>
    </xf>
    <xf numFmtId="166" fontId="14" fillId="10" borderId="28" xfId="0" applyNumberFormat="1" applyFont="1" applyFill="1" applyBorder="1" applyAlignment="1">
      <alignment horizontal="center"/>
    </xf>
    <xf numFmtId="166" fontId="14" fillId="10" borderId="22" xfId="0" applyNumberFormat="1" applyFont="1" applyFill="1" applyBorder="1" applyAlignment="1">
      <alignment horizontal="center"/>
    </xf>
    <xf numFmtId="166" fontId="14" fillId="10" borderId="23" xfId="0" applyNumberFormat="1" applyFont="1" applyFill="1" applyBorder="1" applyAlignment="1">
      <alignment horizontal="center"/>
    </xf>
    <xf numFmtId="166" fontId="14" fillId="0" borderId="47" xfId="0" applyNumberFormat="1" applyFont="1" applyFill="1" applyBorder="1" applyAlignment="1">
      <alignment horizontal="center"/>
    </xf>
    <xf numFmtId="166" fontId="14" fillId="0" borderId="48" xfId="0" applyNumberFormat="1" applyFont="1" applyFill="1" applyBorder="1" applyAlignment="1">
      <alignment horizontal="center"/>
    </xf>
    <xf numFmtId="166" fontId="14" fillId="0" borderId="49" xfId="0" applyNumberFormat="1" applyFont="1" applyFill="1" applyBorder="1" applyAlignment="1">
      <alignment horizontal="center"/>
    </xf>
    <xf numFmtId="166" fontId="14" fillId="0" borderId="50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/>
    </xf>
    <xf numFmtId="166" fontId="14" fillId="6" borderId="0" xfId="0" applyNumberFormat="1" applyFont="1" applyFill="1" applyBorder="1" applyAlignment="1">
      <alignment horizontal="center"/>
    </xf>
    <xf numFmtId="166" fontId="14" fillId="6" borderId="28" xfId="0" applyNumberFormat="1" applyFont="1" applyFill="1" applyBorder="1" applyAlignment="1">
      <alignment horizontal="center"/>
    </xf>
    <xf numFmtId="165" fontId="2" fillId="4" borderId="12" xfId="1" applyNumberFormat="1" applyFont="1" applyFill="1" applyBorder="1" applyAlignment="1">
      <alignment horizontal="center" vertical="center" wrapText="1"/>
    </xf>
    <xf numFmtId="165" fontId="2" fillId="4" borderId="11" xfId="1" applyNumberFormat="1" applyFont="1" applyFill="1" applyBorder="1" applyAlignment="1">
      <alignment horizontal="center" vertical="center" wrapText="1"/>
    </xf>
    <xf numFmtId="165" fontId="2" fillId="4" borderId="13" xfId="1" applyNumberFormat="1" applyFont="1" applyFill="1" applyBorder="1" applyAlignment="1">
      <alignment horizontal="center" vertical="center" wrapText="1"/>
    </xf>
    <xf numFmtId="165" fontId="2" fillId="4" borderId="12" xfId="1" applyNumberFormat="1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1" fillId="5" borderId="27" xfId="1" applyNumberFormat="1" applyFont="1" applyFill="1" applyBorder="1" applyAlignment="1">
      <alignment horizontal="center" vertical="center"/>
    </xf>
    <xf numFmtId="165" fontId="1" fillId="5" borderId="0" xfId="1" applyNumberFormat="1" applyFont="1" applyFill="1" applyBorder="1" applyAlignment="1">
      <alignment horizontal="center" vertical="center"/>
    </xf>
    <xf numFmtId="165" fontId="1" fillId="4" borderId="12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top" wrapText="1"/>
    </xf>
    <xf numFmtId="165" fontId="2" fillId="0" borderId="17" xfId="1" applyNumberFormat="1" applyFont="1" applyFill="1" applyBorder="1" applyAlignment="1">
      <alignment horizontal="center" vertical="center" wrapText="1"/>
    </xf>
    <xf numFmtId="165" fontId="2" fillId="0" borderId="41" xfId="1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 wrapText="1"/>
    </xf>
    <xf numFmtId="0" fontId="1" fillId="4" borderId="55" xfId="0" applyFont="1" applyFill="1" applyBorder="1" applyAlignment="1">
      <alignment horizontal="center" vertical="center" wrapText="1"/>
    </xf>
    <xf numFmtId="9" fontId="7" fillId="3" borderId="5" xfId="2" applyFont="1" applyFill="1" applyBorder="1" applyAlignment="1">
      <alignment horizontal="center" vertical="center"/>
    </xf>
    <xf numFmtId="9" fontId="7" fillId="3" borderId="7" xfId="2" applyFont="1" applyFill="1" applyBorder="1" applyAlignment="1">
      <alignment horizontal="center" vertical="center"/>
    </xf>
    <xf numFmtId="165" fontId="1" fillId="5" borderId="11" xfId="1" applyNumberFormat="1" applyFont="1" applyFill="1" applyBorder="1" applyAlignment="1">
      <alignment horizontal="center" vertical="center"/>
    </xf>
    <xf numFmtId="165" fontId="1" fillId="5" borderId="12" xfId="1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65" fontId="2" fillId="0" borderId="29" xfId="1" applyNumberFormat="1" applyFont="1" applyFill="1" applyBorder="1" applyAlignment="1">
      <alignment horizontal="center" vertical="center" wrapText="1"/>
    </xf>
    <xf numFmtId="165" fontId="2" fillId="0" borderId="44" xfId="1" applyNumberFormat="1" applyFont="1" applyFill="1" applyBorder="1" applyAlignment="1">
      <alignment horizontal="center" vertical="center" wrapText="1"/>
    </xf>
    <xf numFmtId="165" fontId="2" fillId="0" borderId="42" xfId="1" applyNumberFormat="1" applyFont="1" applyFill="1" applyBorder="1" applyAlignment="1">
      <alignment horizontal="center" vertical="center" wrapText="1"/>
    </xf>
    <xf numFmtId="165" fontId="2" fillId="0" borderId="43" xfId="1" applyNumberFormat="1" applyFont="1" applyFill="1" applyBorder="1" applyAlignment="1">
      <alignment horizontal="center" vertical="center" wrapText="1"/>
    </xf>
    <xf numFmtId="165" fontId="2" fillId="6" borderId="22" xfId="1" applyNumberFormat="1" applyFont="1" applyFill="1" applyBorder="1" applyAlignment="1">
      <alignment horizontal="center" vertical="center" wrapText="1"/>
    </xf>
    <xf numFmtId="165" fontId="2" fillId="6" borderId="19" xfId="1" applyNumberFormat="1" applyFont="1" applyFill="1" applyBorder="1" applyAlignment="1">
      <alignment horizontal="center" vertical="center" wrapText="1"/>
    </xf>
    <xf numFmtId="165" fontId="2" fillId="6" borderId="6" xfId="1" applyNumberFormat="1" applyFont="1" applyFill="1" applyBorder="1" applyAlignment="1">
      <alignment horizontal="center" vertical="center" wrapText="1"/>
    </xf>
    <xf numFmtId="165" fontId="2" fillId="6" borderId="24" xfId="1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5" fontId="2" fillId="5" borderId="3" xfId="1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9" fontId="2" fillId="0" borderId="11" xfId="2" applyFont="1" applyBorder="1" applyAlignment="1">
      <alignment horizontal="center" vertical="center"/>
    </xf>
    <xf numFmtId="9" fontId="2" fillId="0" borderId="13" xfId="2" applyFont="1" applyBorder="1" applyAlignment="1">
      <alignment horizontal="center" vertical="center"/>
    </xf>
    <xf numFmtId="9" fontId="0" fillId="0" borderId="11" xfId="2" applyFont="1" applyBorder="1" applyAlignment="1">
      <alignment horizontal="center" vertical="center"/>
    </xf>
    <xf numFmtId="9" fontId="0" fillId="0" borderId="13" xfId="2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165" fontId="1" fillId="5" borderId="2" xfId="1" applyNumberFormat="1" applyFont="1" applyFill="1" applyBorder="1" applyAlignment="1">
      <alignment horizontal="center" vertical="center"/>
    </xf>
    <xf numFmtId="165" fontId="1" fillId="5" borderId="3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7" fillId="7" borderId="15" xfId="0" applyFont="1" applyFill="1" applyBorder="1" applyAlignment="1">
      <alignment horizontal="left" vertical="top"/>
    </xf>
    <xf numFmtId="0" fontId="7" fillId="7" borderId="0" xfId="0" applyFont="1" applyFill="1" applyAlignment="1">
      <alignment horizontal="left" wrapText="1"/>
    </xf>
    <xf numFmtId="0" fontId="7" fillId="7" borderId="0" xfId="0" applyFont="1" applyFill="1" applyAlignment="1">
      <alignment horizontal="left" wrapText="1"/>
    </xf>
    <xf numFmtId="0" fontId="7" fillId="12" borderId="0" xfId="0" applyFont="1" applyFill="1"/>
    <xf numFmtId="0" fontId="7" fillId="12" borderId="0" xfId="0" applyFont="1" applyFill="1" applyAlignment="1">
      <alignment horizontal="center"/>
    </xf>
    <xf numFmtId="0" fontId="22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22" fillId="3" borderId="0" xfId="0" applyFont="1" applyFill="1" applyAlignment="1">
      <alignment vertical="center"/>
    </xf>
    <xf numFmtId="0" fontId="23" fillId="13" borderId="0" xfId="0" applyFont="1" applyFill="1" applyAlignment="1">
      <alignment horizontal="left" vertical="center" wrapText="1"/>
    </xf>
    <xf numFmtId="0" fontId="25" fillId="14" borderId="0" xfId="0" applyFont="1" applyFill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57" xfId="0" applyFont="1" applyBorder="1" applyAlignment="1">
      <alignment horizontal="center" wrapText="1"/>
    </xf>
    <xf numFmtId="0" fontId="7" fillId="0" borderId="58" xfId="0" applyFont="1" applyBorder="1" applyAlignment="1">
      <alignment horizontal="center" wrapText="1"/>
    </xf>
    <xf numFmtId="0" fontId="7" fillId="0" borderId="59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60" xfId="0" applyFont="1" applyBorder="1" applyAlignment="1">
      <alignment horizontal="center" wrapText="1"/>
    </xf>
    <xf numFmtId="165" fontId="7" fillId="0" borderId="0" xfId="1" applyNumberFormat="1" applyFont="1" applyFill="1" applyAlignment="1">
      <alignment horizontal="right" wrapText="1"/>
    </xf>
    <xf numFmtId="0" fontId="20" fillId="0" borderId="0" xfId="0" applyFont="1" applyAlignment="1">
      <alignment horizontal="left"/>
    </xf>
  </cellXfs>
  <cellStyles count="3">
    <cellStyle name="Komma" xfId="1" builtinId="3"/>
    <cellStyle name="Normal" xfId="0" builtinId="0"/>
    <cellStyle name="Procent" xfId="2" builtinId="5"/>
  </cellStyles>
  <dxfs count="12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422622</xdr:colOff>
      <xdr:row>43</xdr:row>
      <xdr:rowOff>25614</xdr:rowOff>
    </xdr:from>
    <xdr:to>
      <xdr:col>8</xdr:col>
      <xdr:colOff>749194</xdr:colOff>
      <xdr:row>46</xdr:row>
      <xdr:rowOff>96051</xdr:rowOff>
    </xdr:to>
    <xdr:cxnSp macro="">
      <xdr:nvCxnSpPr>
        <xdr:cNvPr id="2" name="Straight Arrow Connector 2">
          <a:extLst>
            <a:ext uri="{FF2B5EF4-FFF2-40B4-BE49-F238E27FC236}">
              <a16:creationId xmlns:a16="http://schemas.microsoft.com/office/drawing/2014/main" id="{1DA5798B-F0A5-4C15-A7BF-1C9E649A041F}"/>
            </a:ext>
          </a:extLst>
        </xdr:cNvPr>
        <xdr:cNvCxnSpPr/>
      </xdr:nvCxnSpPr>
      <xdr:spPr>
        <a:xfrm flipH="1" flipV="1">
          <a:off x="8644602" y="8666694"/>
          <a:ext cx="1012372" cy="61907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313766</xdr:colOff>
      <xdr:row>43</xdr:row>
      <xdr:rowOff>76840</xdr:rowOff>
    </xdr:from>
    <xdr:to>
      <xdr:col>11</xdr:col>
      <xdr:colOff>358588</xdr:colOff>
      <xdr:row>46</xdr:row>
      <xdr:rowOff>70437</xdr:rowOff>
    </xdr:to>
    <xdr:cxnSp macro="">
      <xdr:nvCxnSpPr>
        <xdr:cNvPr id="3" name="Straight Arrow Connector 4">
          <a:extLst>
            <a:ext uri="{FF2B5EF4-FFF2-40B4-BE49-F238E27FC236}">
              <a16:creationId xmlns:a16="http://schemas.microsoft.com/office/drawing/2014/main" id="{E350F031-D53B-4FBF-854C-E65CC2D6D7F8}"/>
            </a:ext>
          </a:extLst>
        </xdr:cNvPr>
        <xdr:cNvCxnSpPr/>
      </xdr:nvCxnSpPr>
      <xdr:spPr>
        <a:xfrm flipV="1">
          <a:off x="10654106" y="8717920"/>
          <a:ext cx="791582" cy="5422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MDP%20Budget%202018_rev%20(FINAL)_M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BUDGET"/>
      <sheetName val="Overview Hourly Rates"/>
      <sheetName val="Sheet1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1"/>
  <sheetViews>
    <sheetView showGridLines="0" tabSelected="1" zoomScale="50" zoomScaleNormal="50" workbookViewId="0">
      <selection activeCell="B1" sqref="B1:P110"/>
    </sheetView>
  </sheetViews>
  <sheetFormatPr defaultRowHeight="14.4" x14ac:dyDescent="0.3"/>
  <cols>
    <col min="1" max="1" width="0.77734375" customWidth="1"/>
    <col min="2" max="2" width="64.109375" customWidth="1"/>
    <col min="3" max="5" width="20.6640625" customWidth="1"/>
    <col min="6" max="7" width="10.6640625" customWidth="1"/>
    <col min="8" max="8" width="20.6640625" customWidth="1"/>
    <col min="9" max="9" width="18.77734375" customWidth="1"/>
    <col min="10" max="10" width="4.77734375" customWidth="1"/>
    <col min="11" max="11" width="11.6640625" customWidth="1"/>
    <col min="12" max="12" width="12.88671875" customWidth="1"/>
    <col min="13" max="14" width="11.6640625" customWidth="1"/>
    <col min="15" max="15" width="13.44140625" customWidth="1"/>
    <col min="16" max="16" width="12.44140625" customWidth="1"/>
  </cols>
  <sheetData>
    <row r="1" spans="1:16" ht="25.8" x14ac:dyDescent="0.5">
      <c r="B1" s="95" t="s">
        <v>49</v>
      </c>
    </row>
    <row r="2" spans="1:16" ht="15" thickBot="1" x14ac:dyDescent="0.35">
      <c r="A2" s="4"/>
      <c r="B2" s="4"/>
      <c r="C2" s="4"/>
      <c r="D2" s="4"/>
      <c r="E2" s="4"/>
      <c r="F2" s="237"/>
      <c r="G2" s="237"/>
      <c r="H2" s="4"/>
      <c r="I2" s="4"/>
      <c r="K2" s="4"/>
      <c r="L2" s="4"/>
      <c r="M2" s="4"/>
      <c r="N2" s="4"/>
      <c r="O2" s="4"/>
      <c r="P2" s="4"/>
    </row>
    <row r="3" spans="1:16" ht="15" customHeight="1" x14ac:dyDescent="0.3">
      <c r="A3" s="4"/>
      <c r="B3" s="207" t="s">
        <v>50</v>
      </c>
      <c r="C3" s="207" t="s">
        <v>80</v>
      </c>
      <c r="D3" s="208"/>
      <c r="E3" s="208"/>
      <c r="F3" s="208"/>
      <c r="G3" s="208"/>
      <c r="H3" s="208"/>
      <c r="I3" s="209"/>
      <c r="K3" s="207" t="s">
        <v>51</v>
      </c>
      <c r="L3" s="208"/>
      <c r="M3" s="208"/>
      <c r="N3" s="208"/>
      <c r="O3" s="208"/>
      <c r="P3" s="209"/>
    </row>
    <row r="4" spans="1:16" ht="15" thickBot="1" x14ac:dyDescent="0.35">
      <c r="A4" s="4"/>
      <c r="B4" s="210"/>
      <c r="C4" s="210"/>
      <c r="D4" s="211"/>
      <c r="E4" s="211"/>
      <c r="F4" s="211"/>
      <c r="G4" s="211"/>
      <c r="H4" s="211"/>
      <c r="I4" s="212"/>
      <c r="K4" s="210"/>
      <c r="L4" s="211"/>
      <c r="M4" s="211"/>
      <c r="N4" s="211"/>
      <c r="O4" s="211"/>
      <c r="P4" s="212"/>
    </row>
    <row r="5" spans="1:16" ht="41.1" customHeight="1" thickBot="1" x14ac:dyDescent="0.35">
      <c r="A5" s="4"/>
      <c r="B5" s="96" t="s">
        <v>52</v>
      </c>
      <c r="C5" s="213" t="s">
        <v>53</v>
      </c>
      <c r="D5" s="214"/>
      <c r="E5" s="214"/>
      <c r="F5" s="214"/>
      <c r="G5" s="214"/>
      <c r="H5" s="215"/>
      <c r="I5" s="216"/>
      <c r="K5" s="213" t="s">
        <v>54</v>
      </c>
      <c r="L5" s="214"/>
      <c r="M5" s="214"/>
      <c r="N5" s="214"/>
      <c r="O5" s="215"/>
      <c r="P5" s="216"/>
    </row>
    <row r="6" spans="1:16" ht="22.35" customHeight="1" x14ac:dyDescent="0.3">
      <c r="A6" s="4"/>
      <c r="B6" s="235"/>
      <c r="C6" s="217" t="s">
        <v>0</v>
      </c>
      <c r="D6" s="218"/>
      <c r="E6" s="218"/>
      <c r="F6" s="218"/>
      <c r="G6" s="218"/>
      <c r="H6" s="229" t="s">
        <v>25</v>
      </c>
      <c r="I6" s="229" t="s">
        <v>34</v>
      </c>
      <c r="K6" s="217" t="s">
        <v>0</v>
      </c>
      <c r="L6" s="218"/>
      <c r="M6" s="218"/>
      <c r="N6" s="218"/>
      <c r="O6" s="229" t="s">
        <v>25</v>
      </c>
      <c r="P6" s="229" t="s">
        <v>34</v>
      </c>
    </row>
    <row r="7" spans="1:16" ht="15" customHeight="1" thickBot="1" x14ac:dyDescent="0.35">
      <c r="A7" s="4"/>
      <c r="B7" s="236"/>
      <c r="C7" s="219" t="s">
        <v>37</v>
      </c>
      <c r="D7" s="220"/>
      <c r="E7" s="220"/>
      <c r="F7" s="220"/>
      <c r="G7" s="220"/>
      <c r="H7" s="230"/>
      <c r="I7" s="230"/>
      <c r="K7" s="219" t="s">
        <v>37</v>
      </c>
      <c r="L7" s="220"/>
      <c r="M7" s="220"/>
      <c r="N7" s="220"/>
      <c r="O7" s="230"/>
      <c r="P7" s="230"/>
    </row>
    <row r="8" spans="1:16" ht="15.75" customHeight="1" thickBot="1" x14ac:dyDescent="0.35">
      <c r="A8" s="4"/>
      <c r="B8" s="236"/>
      <c r="C8" s="229" t="s">
        <v>1</v>
      </c>
      <c r="D8" s="231" t="s">
        <v>2</v>
      </c>
      <c r="E8" s="189"/>
      <c r="F8" s="189"/>
      <c r="G8" s="189"/>
      <c r="H8" s="230"/>
      <c r="I8" s="230"/>
      <c r="K8" s="229" t="s">
        <v>1</v>
      </c>
      <c r="L8" s="231" t="s">
        <v>2</v>
      </c>
      <c r="M8" s="189"/>
      <c r="N8" s="189"/>
      <c r="O8" s="230"/>
      <c r="P8" s="230"/>
    </row>
    <row r="9" spans="1:16" ht="39.9" customHeight="1" thickBot="1" x14ac:dyDescent="0.35">
      <c r="A9" s="4"/>
      <c r="B9" s="236"/>
      <c r="C9" s="230"/>
      <c r="D9" s="82" t="s">
        <v>39</v>
      </c>
      <c r="E9" s="82" t="s">
        <v>15</v>
      </c>
      <c r="F9" s="232" t="s">
        <v>120</v>
      </c>
      <c r="G9" s="233"/>
      <c r="H9" s="244"/>
      <c r="I9" s="244"/>
      <c r="K9" s="244"/>
      <c r="L9" s="127" t="s">
        <v>74</v>
      </c>
      <c r="M9" s="127" t="s">
        <v>15</v>
      </c>
      <c r="N9" s="151" t="s">
        <v>120</v>
      </c>
      <c r="O9" s="244"/>
      <c r="P9" s="244"/>
    </row>
    <row r="10" spans="1:16" ht="15" customHeight="1" thickBot="1" x14ac:dyDescent="0.35">
      <c r="A10" s="4"/>
      <c r="B10" s="129" t="s">
        <v>20</v>
      </c>
      <c r="C10" s="88"/>
      <c r="D10" s="97"/>
      <c r="E10" s="97"/>
      <c r="F10" s="238"/>
      <c r="G10" s="238"/>
      <c r="H10" s="99"/>
      <c r="I10" s="100"/>
      <c r="K10" s="93"/>
      <c r="L10" s="97"/>
      <c r="M10" s="97"/>
      <c r="N10" s="98"/>
      <c r="O10" s="67"/>
      <c r="P10" s="68"/>
    </row>
    <row r="11" spans="1:16" ht="15" customHeight="1" x14ac:dyDescent="0.3">
      <c r="A11" s="4"/>
      <c r="B11" s="128" t="s">
        <v>28</v>
      </c>
      <c r="C11" s="13"/>
      <c r="D11" s="14"/>
      <c r="E11" s="14"/>
      <c r="F11" s="234"/>
      <c r="G11" s="234"/>
      <c r="H11" s="15"/>
      <c r="I11" s="58"/>
      <c r="K11" s="13"/>
      <c r="L11" s="14"/>
      <c r="M11" s="14"/>
      <c r="N11" s="14"/>
      <c r="O11" s="15"/>
      <c r="P11" s="57"/>
    </row>
    <row r="12" spans="1:16" ht="15" customHeight="1" x14ac:dyDescent="0.3">
      <c r="A12" s="4"/>
      <c r="B12" s="39" t="s">
        <v>16</v>
      </c>
      <c r="C12" s="16"/>
      <c r="D12" s="17"/>
      <c r="E12" s="17"/>
      <c r="F12" s="225"/>
      <c r="G12" s="225"/>
      <c r="H12" s="18"/>
      <c r="I12" s="58"/>
      <c r="K12" s="16"/>
      <c r="L12" s="17"/>
      <c r="M12" s="17"/>
      <c r="N12" s="17"/>
      <c r="O12" s="18"/>
      <c r="P12" s="58"/>
    </row>
    <row r="13" spans="1:16" ht="15" customHeight="1" x14ac:dyDescent="0.3">
      <c r="A13" s="4"/>
      <c r="B13" s="12" t="s">
        <v>13</v>
      </c>
      <c r="C13" s="42">
        <f>SUM(D13:G13)</f>
        <v>0</v>
      </c>
      <c r="D13" s="7"/>
      <c r="E13" s="7"/>
      <c r="F13" s="195"/>
      <c r="G13" s="196"/>
      <c r="H13" s="37"/>
      <c r="I13" s="62">
        <f>SUM(D13:H13)</f>
        <v>0</v>
      </c>
      <c r="K13" s="42">
        <f>SUM(L13:N13)</f>
        <v>0</v>
      </c>
      <c r="L13" s="7"/>
      <c r="M13" s="7"/>
      <c r="N13" s="7"/>
      <c r="O13" s="37"/>
      <c r="P13" s="62">
        <f>SUM(L13:O13)</f>
        <v>0</v>
      </c>
    </row>
    <row r="14" spans="1:16" ht="15" customHeight="1" x14ac:dyDescent="0.3">
      <c r="A14" s="4"/>
      <c r="B14" s="12" t="s">
        <v>14</v>
      </c>
      <c r="C14" s="42">
        <f>SUM(D14:G14)</f>
        <v>0</v>
      </c>
      <c r="D14" s="7"/>
      <c r="E14" s="7"/>
      <c r="F14" s="195"/>
      <c r="G14" s="196"/>
      <c r="H14" s="37"/>
      <c r="I14" s="62">
        <f>SUM(D14:H14)</f>
        <v>0</v>
      </c>
      <c r="K14" s="42">
        <f>SUM(L14:N14)</f>
        <v>0</v>
      </c>
      <c r="L14" s="7"/>
      <c r="M14" s="7"/>
      <c r="N14" s="7"/>
      <c r="O14" s="37"/>
      <c r="P14" s="62">
        <f>SUM(L14:O14)</f>
        <v>0</v>
      </c>
    </row>
    <row r="15" spans="1:16" ht="15" customHeight="1" x14ac:dyDescent="0.3">
      <c r="A15" s="4"/>
      <c r="B15" s="40" t="s">
        <v>35</v>
      </c>
      <c r="C15" s="19"/>
      <c r="D15" s="20"/>
      <c r="E15" s="20"/>
      <c r="F15" s="226"/>
      <c r="G15" s="226"/>
      <c r="H15" s="21"/>
      <c r="I15" s="61"/>
      <c r="K15" s="19"/>
      <c r="L15" s="20"/>
      <c r="M15" s="20"/>
      <c r="N15" s="20"/>
      <c r="O15" s="21"/>
      <c r="P15" s="61"/>
    </row>
    <row r="16" spans="1:16" ht="15" customHeight="1" thickBot="1" x14ac:dyDescent="0.35">
      <c r="A16" s="4"/>
      <c r="B16" s="12" t="s">
        <v>13</v>
      </c>
      <c r="C16" s="42">
        <f>SUM(D16:G16)</f>
        <v>0</v>
      </c>
      <c r="D16" s="7"/>
      <c r="E16" s="7"/>
      <c r="F16" s="195"/>
      <c r="G16" s="196"/>
      <c r="H16" s="37"/>
      <c r="I16" s="63">
        <f>SUM(D16:H16)</f>
        <v>0</v>
      </c>
      <c r="K16" s="42">
        <f>SUM(L16:N16)</f>
        <v>0</v>
      </c>
      <c r="L16" s="7"/>
      <c r="M16" s="7"/>
      <c r="N16" s="7"/>
      <c r="O16" s="37"/>
      <c r="P16" s="63">
        <f>SUM(L16:O16)</f>
        <v>0</v>
      </c>
    </row>
    <row r="17" spans="1:16" ht="15" customHeight="1" thickBot="1" x14ac:dyDescent="0.35">
      <c r="A17" s="4"/>
      <c r="B17" s="59" t="s">
        <v>5</v>
      </c>
      <c r="C17" s="25">
        <f>SUM(C13:C16)</f>
        <v>0</v>
      </c>
      <c r="D17" s="227"/>
      <c r="E17" s="227"/>
      <c r="F17" s="227"/>
      <c r="G17" s="227"/>
      <c r="H17" s="26">
        <f>SUM(H13:H16)</f>
        <v>0</v>
      </c>
      <c r="I17" s="30">
        <f>C17+H17</f>
        <v>0</v>
      </c>
      <c r="K17" s="25">
        <f>SUM(K13:K16)</f>
        <v>0</v>
      </c>
      <c r="L17" s="227"/>
      <c r="M17" s="227"/>
      <c r="N17" s="227"/>
      <c r="O17" s="26">
        <f>SUM(O13:O16)</f>
        <v>0</v>
      </c>
      <c r="P17" s="30">
        <f>K17+O17</f>
        <v>0</v>
      </c>
    </row>
    <row r="18" spans="1:16" ht="15" customHeight="1" x14ac:dyDescent="0.3">
      <c r="A18" s="4"/>
      <c r="B18" s="38" t="s">
        <v>29</v>
      </c>
      <c r="C18" s="13"/>
      <c r="D18" s="14"/>
      <c r="E18" s="14"/>
      <c r="F18" s="234"/>
      <c r="G18" s="234"/>
      <c r="H18" s="15"/>
      <c r="I18" s="55"/>
      <c r="K18" s="13"/>
      <c r="L18" s="14"/>
      <c r="M18" s="14"/>
      <c r="N18" s="14"/>
      <c r="O18" s="15"/>
      <c r="P18" s="55"/>
    </row>
    <row r="19" spans="1:16" ht="15" customHeight="1" x14ac:dyDescent="0.3">
      <c r="A19" s="4"/>
      <c r="B19" s="39" t="s">
        <v>16</v>
      </c>
      <c r="C19" s="16"/>
      <c r="D19" s="17"/>
      <c r="E19" s="17"/>
      <c r="F19" s="225"/>
      <c r="G19" s="225"/>
      <c r="H19" s="18"/>
      <c r="I19" s="56"/>
      <c r="K19" s="16"/>
      <c r="L19" s="17"/>
      <c r="M19" s="17"/>
      <c r="N19" s="17"/>
      <c r="O19" s="18"/>
      <c r="P19" s="56"/>
    </row>
    <row r="20" spans="1:16" ht="15" customHeight="1" x14ac:dyDescent="0.3">
      <c r="A20" s="4"/>
      <c r="B20" s="12" t="s">
        <v>13</v>
      </c>
      <c r="C20" s="42">
        <f>SUM(D20:G20)</f>
        <v>0</v>
      </c>
      <c r="D20" s="7"/>
      <c r="E20" s="7"/>
      <c r="F20" s="195"/>
      <c r="G20" s="196"/>
      <c r="H20" s="37"/>
      <c r="I20" s="62">
        <f>SUM(D20:H20)</f>
        <v>0</v>
      </c>
      <c r="K20" s="42">
        <f>SUM(L20:N20)</f>
        <v>0</v>
      </c>
      <c r="L20" s="7"/>
      <c r="M20" s="7"/>
      <c r="N20" s="7"/>
      <c r="O20" s="37"/>
      <c r="P20" s="62">
        <f>SUM(L20:O20)</f>
        <v>0</v>
      </c>
    </row>
    <row r="21" spans="1:16" ht="15" customHeight="1" x14ac:dyDescent="0.3">
      <c r="A21" s="4"/>
      <c r="B21" s="12" t="s">
        <v>14</v>
      </c>
      <c r="C21" s="42">
        <f>SUM(D21:F21)</f>
        <v>0</v>
      </c>
      <c r="D21" s="7"/>
      <c r="E21" s="7"/>
      <c r="F21" s="195"/>
      <c r="G21" s="196"/>
      <c r="H21" s="37"/>
      <c r="I21" s="62">
        <f>SUM(D21:H21)</f>
        <v>0</v>
      </c>
      <c r="K21" s="42">
        <f>SUM(L21:N21)</f>
        <v>0</v>
      </c>
      <c r="L21" s="7"/>
      <c r="M21" s="7"/>
      <c r="N21" s="7"/>
      <c r="O21" s="37"/>
      <c r="P21" s="62">
        <f>SUM(L21:O21)</f>
        <v>0</v>
      </c>
    </row>
    <row r="22" spans="1:16" ht="15" customHeight="1" x14ac:dyDescent="0.3">
      <c r="A22" s="4"/>
      <c r="B22" s="40" t="s">
        <v>35</v>
      </c>
      <c r="C22" s="19"/>
      <c r="D22" s="20"/>
      <c r="E22" s="20"/>
      <c r="F22" s="226"/>
      <c r="G22" s="226"/>
      <c r="H22" s="21"/>
      <c r="I22" s="56"/>
      <c r="K22" s="19"/>
      <c r="L22" s="20"/>
      <c r="M22" s="20"/>
      <c r="N22" s="20"/>
      <c r="O22" s="21"/>
      <c r="P22" s="56"/>
    </row>
    <row r="23" spans="1:16" ht="15" customHeight="1" thickBot="1" x14ac:dyDescent="0.35">
      <c r="A23" s="4"/>
      <c r="B23" s="12" t="s">
        <v>13</v>
      </c>
      <c r="C23" s="42">
        <f t="shared" ref="C23" si="0">SUM(D23:G23)</f>
        <v>0</v>
      </c>
      <c r="D23" s="7"/>
      <c r="E23" s="7"/>
      <c r="F23" s="195"/>
      <c r="G23" s="196"/>
      <c r="H23" s="37"/>
      <c r="I23" s="63">
        <f>SUM(D23:H23)</f>
        <v>0</v>
      </c>
      <c r="K23" s="42">
        <f>SUM(L23:N23)</f>
        <v>0</v>
      </c>
      <c r="L23" s="7"/>
      <c r="M23" s="7"/>
      <c r="N23" s="7"/>
      <c r="O23" s="37"/>
      <c r="P23" s="63">
        <f>SUM(L23:O23)</f>
        <v>0</v>
      </c>
    </row>
    <row r="24" spans="1:16" ht="15" customHeight="1" thickBot="1" x14ac:dyDescent="0.35">
      <c r="A24" s="4"/>
      <c r="B24" s="59" t="s">
        <v>6</v>
      </c>
      <c r="C24" s="27">
        <f>SUM(C20:C23)</f>
        <v>0</v>
      </c>
      <c r="D24" s="227"/>
      <c r="E24" s="227"/>
      <c r="F24" s="227"/>
      <c r="G24" s="227"/>
      <c r="H24" s="26">
        <f>SUM(H20:H23)</f>
        <v>0</v>
      </c>
      <c r="I24" s="30">
        <f>C24+H24</f>
        <v>0</v>
      </c>
      <c r="K24" s="27">
        <f>SUM(K20:K23)</f>
        <v>0</v>
      </c>
      <c r="L24" s="227"/>
      <c r="M24" s="227"/>
      <c r="N24" s="227"/>
      <c r="O24" s="26">
        <f>SUM(O20:O23)</f>
        <v>0</v>
      </c>
      <c r="P24" s="30">
        <f>K24+O24</f>
        <v>0</v>
      </c>
    </row>
    <row r="25" spans="1:16" ht="15" customHeight="1" x14ac:dyDescent="0.3">
      <c r="A25" s="4"/>
      <c r="B25" s="38" t="s">
        <v>30</v>
      </c>
      <c r="C25" s="13"/>
      <c r="D25" s="14"/>
      <c r="E25" s="14"/>
      <c r="F25" s="234"/>
      <c r="G25" s="234"/>
      <c r="H25" s="15"/>
      <c r="I25" s="57"/>
      <c r="K25" s="13"/>
      <c r="L25" s="14"/>
      <c r="M25" s="14"/>
      <c r="N25" s="14"/>
      <c r="O25" s="15"/>
      <c r="P25" s="57"/>
    </row>
    <row r="26" spans="1:16" ht="15" customHeight="1" x14ac:dyDescent="0.3">
      <c r="A26" s="4"/>
      <c r="B26" s="39" t="s">
        <v>16</v>
      </c>
      <c r="C26" s="16"/>
      <c r="D26" s="17"/>
      <c r="E26" s="17"/>
      <c r="F26" s="225"/>
      <c r="G26" s="225"/>
      <c r="H26" s="18"/>
      <c r="I26" s="58"/>
      <c r="K26" s="16"/>
      <c r="L26" s="17"/>
      <c r="M26" s="17"/>
      <c r="N26" s="17"/>
      <c r="O26" s="18"/>
      <c r="P26" s="58"/>
    </row>
    <row r="27" spans="1:16" ht="15" customHeight="1" x14ac:dyDescent="0.3">
      <c r="A27" s="4"/>
      <c r="B27" s="12" t="s">
        <v>13</v>
      </c>
      <c r="C27" s="42">
        <f>SUM(D27:G27)</f>
        <v>0</v>
      </c>
      <c r="D27" s="7"/>
      <c r="E27" s="7"/>
      <c r="F27" s="195"/>
      <c r="G27" s="196"/>
      <c r="H27" s="37"/>
      <c r="I27" s="62">
        <f>SUM(D27:H27)</f>
        <v>0</v>
      </c>
      <c r="K27" s="42">
        <f>SUM(L27:N27)</f>
        <v>0</v>
      </c>
      <c r="L27" s="7"/>
      <c r="M27" s="7"/>
      <c r="N27" s="7"/>
      <c r="O27" s="37"/>
      <c r="P27" s="62">
        <f>SUM(L27:O27)</f>
        <v>0</v>
      </c>
    </row>
    <row r="28" spans="1:16" ht="15" customHeight="1" x14ac:dyDescent="0.3">
      <c r="A28" s="4"/>
      <c r="B28" s="12" t="s">
        <v>14</v>
      </c>
      <c r="C28" s="42">
        <f t="shared" ref="C28" si="1">SUM(D28:G28)</f>
        <v>0</v>
      </c>
      <c r="D28" s="7"/>
      <c r="E28" s="7"/>
      <c r="F28" s="195"/>
      <c r="G28" s="196"/>
      <c r="H28" s="37"/>
      <c r="I28" s="62">
        <f>SUM(D28:H28)</f>
        <v>0</v>
      </c>
      <c r="K28" s="42">
        <f>SUM(L28:N28)</f>
        <v>0</v>
      </c>
      <c r="L28" s="7"/>
      <c r="M28" s="7"/>
      <c r="N28" s="7"/>
      <c r="O28" s="37"/>
      <c r="P28" s="62">
        <f>SUM(L28:O28)</f>
        <v>0</v>
      </c>
    </row>
    <row r="29" spans="1:16" ht="15" customHeight="1" x14ac:dyDescent="0.3">
      <c r="A29" s="4"/>
      <c r="B29" s="40" t="s">
        <v>35</v>
      </c>
      <c r="C29" s="19"/>
      <c r="D29" s="20"/>
      <c r="E29" s="20"/>
      <c r="F29" s="226"/>
      <c r="G29" s="226"/>
      <c r="H29" s="21"/>
      <c r="I29" s="62"/>
      <c r="K29" s="19"/>
      <c r="L29" s="20"/>
      <c r="M29" s="20"/>
      <c r="N29" s="20"/>
      <c r="O29" s="21"/>
      <c r="P29" s="62"/>
    </row>
    <row r="30" spans="1:16" ht="15" customHeight="1" thickBot="1" x14ac:dyDescent="0.35">
      <c r="A30" s="4"/>
      <c r="B30" s="12" t="s">
        <v>13</v>
      </c>
      <c r="C30" s="42">
        <f t="shared" ref="C30" si="2">SUM(D30:G30)</f>
        <v>0</v>
      </c>
      <c r="D30" s="7"/>
      <c r="E30" s="7"/>
      <c r="F30" s="195"/>
      <c r="G30" s="196"/>
      <c r="H30" s="37"/>
      <c r="I30" s="61">
        <f>SUM(D30:H30)</f>
        <v>0</v>
      </c>
      <c r="K30" s="42">
        <f>SUM(L30:N30)</f>
        <v>0</v>
      </c>
      <c r="L30" s="7"/>
      <c r="M30" s="7"/>
      <c r="N30" s="7"/>
      <c r="O30" s="37"/>
      <c r="P30" s="61">
        <f>SUM(L30:O30)</f>
        <v>0</v>
      </c>
    </row>
    <row r="31" spans="1:16" ht="15" customHeight="1" thickBot="1" x14ac:dyDescent="0.35">
      <c r="A31" s="4"/>
      <c r="B31" s="59" t="s">
        <v>7</v>
      </c>
      <c r="C31" s="27">
        <f>SUM(C27:C30)</f>
        <v>0</v>
      </c>
      <c r="D31" s="228"/>
      <c r="E31" s="228"/>
      <c r="F31" s="228"/>
      <c r="G31" s="228"/>
      <c r="H31" s="28">
        <f>SUM(H27:H30)</f>
        <v>0</v>
      </c>
      <c r="I31" s="30">
        <f>C31+H31</f>
        <v>0</v>
      </c>
      <c r="K31" s="27">
        <f>SUM(K27:K30)</f>
        <v>0</v>
      </c>
      <c r="L31" s="228"/>
      <c r="M31" s="228"/>
      <c r="N31" s="228"/>
      <c r="O31" s="28">
        <f>SUM(O27:O30)</f>
        <v>0</v>
      </c>
      <c r="P31" s="30">
        <f>K31+O31</f>
        <v>0</v>
      </c>
    </row>
    <row r="32" spans="1:16" ht="15" customHeight="1" x14ac:dyDescent="0.3">
      <c r="A32" s="4"/>
      <c r="B32" s="38" t="s">
        <v>31</v>
      </c>
      <c r="C32" s="13"/>
      <c r="D32" s="14"/>
      <c r="E32" s="14"/>
      <c r="F32" s="234"/>
      <c r="G32" s="234"/>
      <c r="H32" s="15"/>
      <c r="I32" s="57"/>
      <c r="K32" s="13"/>
      <c r="L32" s="14"/>
      <c r="M32" s="14"/>
      <c r="N32" s="14"/>
      <c r="O32" s="15"/>
      <c r="P32" s="57"/>
    </row>
    <row r="33" spans="1:16" ht="15" customHeight="1" x14ac:dyDescent="0.3">
      <c r="A33" s="4"/>
      <c r="B33" s="39" t="s">
        <v>16</v>
      </c>
      <c r="C33" s="16"/>
      <c r="D33" s="17"/>
      <c r="E33" s="17"/>
      <c r="F33" s="225"/>
      <c r="G33" s="225"/>
      <c r="H33" s="18"/>
      <c r="I33" s="58"/>
      <c r="K33" s="16"/>
      <c r="L33" s="17"/>
      <c r="M33" s="17"/>
      <c r="N33" s="17"/>
      <c r="O33" s="18"/>
      <c r="P33" s="58"/>
    </row>
    <row r="34" spans="1:16" ht="15" customHeight="1" x14ac:dyDescent="0.3">
      <c r="A34" s="4"/>
      <c r="B34" s="12" t="s">
        <v>13</v>
      </c>
      <c r="C34" s="42">
        <f>SUM(D34:G34)</f>
        <v>0</v>
      </c>
      <c r="D34" s="7"/>
      <c r="E34" s="7"/>
      <c r="F34" s="195"/>
      <c r="G34" s="196"/>
      <c r="H34" s="37"/>
      <c r="I34" s="62">
        <f>SUM(D34:H34)</f>
        <v>0</v>
      </c>
      <c r="K34" s="42">
        <f>SUM(L34:N34)</f>
        <v>0</v>
      </c>
      <c r="L34" s="7"/>
      <c r="M34" s="7"/>
      <c r="N34" s="7"/>
      <c r="O34" s="37"/>
      <c r="P34" s="62">
        <f>SUM(L34:O34)</f>
        <v>0</v>
      </c>
    </row>
    <row r="35" spans="1:16" ht="15" customHeight="1" x14ac:dyDescent="0.3">
      <c r="A35" s="4"/>
      <c r="B35" s="12" t="s">
        <v>14</v>
      </c>
      <c r="C35" s="42">
        <f t="shared" ref="C35" si="3">SUM(D35:G35)</f>
        <v>0</v>
      </c>
      <c r="D35" s="7"/>
      <c r="E35" s="7"/>
      <c r="F35" s="195"/>
      <c r="G35" s="196"/>
      <c r="H35" s="37"/>
      <c r="I35" s="62">
        <f>SUM(D35:H35)</f>
        <v>0</v>
      </c>
      <c r="K35" s="42">
        <f>SUM(L35:N35)</f>
        <v>0</v>
      </c>
      <c r="L35" s="7"/>
      <c r="M35" s="7"/>
      <c r="N35" s="7"/>
      <c r="O35" s="37"/>
      <c r="P35" s="62">
        <f>SUM(L35:O35)</f>
        <v>0</v>
      </c>
    </row>
    <row r="36" spans="1:16" ht="15" customHeight="1" x14ac:dyDescent="0.3">
      <c r="A36" s="4"/>
      <c r="B36" s="40" t="s">
        <v>35</v>
      </c>
      <c r="C36" s="19"/>
      <c r="D36" s="20"/>
      <c r="E36" s="20"/>
      <c r="F36" s="226"/>
      <c r="G36" s="226"/>
      <c r="H36" s="21"/>
      <c r="I36" s="62"/>
      <c r="K36" s="19"/>
      <c r="L36" s="20"/>
      <c r="M36" s="20"/>
      <c r="N36" s="20"/>
      <c r="O36" s="21"/>
      <c r="P36" s="62"/>
    </row>
    <row r="37" spans="1:16" ht="15" customHeight="1" thickBot="1" x14ac:dyDescent="0.35">
      <c r="A37" s="4"/>
      <c r="B37" s="12" t="s">
        <v>13</v>
      </c>
      <c r="C37" s="42">
        <f t="shared" ref="C37" si="4">SUM(D37:G37)</f>
        <v>0</v>
      </c>
      <c r="D37" s="7"/>
      <c r="E37" s="7"/>
      <c r="F37" s="195"/>
      <c r="G37" s="196"/>
      <c r="H37" s="37"/>
      <c r="I37" s="62">
        <f>SUM(D37:H37)</f>
        <v>0</v>
      </c>
      <c r="K37" s="42">
        <f>SUM(L37:N37)</f>
        <v>0</v>
      </c>
      <c r="L37" s="7"/>
      <c r="M37" s="7"/>
      <c r="N37" s="7"/>
      <c r="O37" s="37"/>
      <c r="P37" s="62">
        <f>SUM(L37:O37)</f>
        <v>0</v>
      </c>
    </row>
    <row r="38" spans="1:16" ht="15" customHeight="1" thickBot="1" x14ac:dyDescent="0.35">
      <c r="A38" s="4"/>
      <c r="B38" s="59" t="s">
        <v>8</v>
      </c>
      <c r="C38" s="27">
        <f>SUM(C34:C37)</f>
        <v>0</v>
      </c>
      <c r="D38" s="228"/>
      <c r="E38" s="228"/>
      <c r="F38" s="228"/>
      <c r="G38" s="228"/>
      <c r="H38" s="28">
        <f>SUM(H34:H37)</f>
        <v>0</v>
      </c>
      <c r="I38" s="30">
        <f>C38+H38</f>
        <v>0</v>
      </c>
      <c r="K38" s="27">
        <f>SUM(K34:K37)</f>
        <v>0</v>
      </c>
      <c r="L38" s="228"/>
      <c r="M38" s="228"/>
      <c r="N38" s="228"/>
      <c r="O38" s="28">
        <f>SUM(O34:O37)</f>
        <v>0</v>
      </c>
      <c r="P38" s="30">
        <f>K38+O38</f>
        <v>0</v>
      </c>
    </row>
    <row r="39" spans="1:16" ht="15" customHeight="1" x14ac:dyDescent="0.3">
      <c r="A39" s="4"/>
      <c r="B39" s="38" t="s">
        <v>36</v>
      </c>
      <c r="C39" s="13"/>
      <c r="D39" s="14"/>
      <c r="E39" s="14"/>
      <c r="F39" s="234"/>
      <c r="G39" s="234"/>
      <c r="H39" s="15"/>
      <c r="I39" s="55"/>
      <c r="K39" s="13"/>
      <c r="L39" s="14"/>
      <c r="M39" s="14"/>
      <c r="N39" s="14"/>
      <c r="O39" s="15"/>
      <c r="P39" s="55"/>
    </row>
    <row r="40" spans="1:16" ht="15" customHeight="1" x14ac:dyDescent="0.3">
      <c r="A40" s="4"/>
      <c r="B40" s="39" t="s">
        <v>16</v>
      </c>
      <c r="C40" s="16"/>
      <c r="D40" s="17"/>
      <c r="E40" s="17"/>
      <c r="F40" s="225"/>
      <c r="G40" s="225"/>
      <c r="H40" s="18"/>
      <c r="I40" s="56"/>
      <c r="K40" s="16"/>
      <c r="L40" s="17"/>
      <c r="M40" s="17"/>
      <c r="N40" s="17"/>
      <c r="O40" s="18"/>
      <c r="P40" s="56"/>
    </row>
    <row r="41" spans="1:16" ht="15" customHeight="1" x14ac:dyDescent="0.3">
      <c r="A41" s="4"/>
      <c r="B41" s="12" t="s">
        <v>13</v>
      </c>
      <c r="C41" s="42">
        <f>SUM(D41:G41)</f>
        <v>0</v>
      </c>
      <c r="D41" s="7"/>
      <c r="E41" s="7"/>
      <c r="F41" s="195"/>
      <c r="G41" s="196"/>
      <c r="H41" s="37"/>
      <c r="I41" s="62">
        <f>SUM(D41:H41)</f>
        <v>0</v>
      </c>
      <c r="K41" s="42">
        <f>SUM(L41:N41)</f>
        <v>0</v>
      </c>
      <c r="L41" s="7"/>
      <c r="M41" s="7"/>
      <c r="N41" s="7"/>
      <c r="O41" s="37"/>
      <c r="P41" s="62">
        <f>SUM(L41:O41)</f>
        <v>0</v>
      </c>
    </row>
    <row r="42" spans="1:16" ht="15" customHeight="1" x14ac:dyDescent="0.3">
      <c r="A42" s="4"/>
      <c r="B42" s="40" t="s">
        <v>35</v>
      </c>
      <c r="C42" s="19"/>
      <c r="D42" s="20"/>
      <c r="E42" s="20"/>
      <c r="F42" s="226"/>
      <c r="G42" s="226"/>
      <c r="H42" s="21"/>
      <c r="I42" s="62"/>
      <c r="K42" s="19"/>
      <c r="L42" s="20"/>
      <c r="M42" s="20"/>
      <c r="N42" s="20"/>
      <c r="O42" s="21"/>
      <c r="P42" s="62"/>
    </row>
    <row r="43" spans="1:16" ht="15" customHeight="1" thickBot="1" x14ac:dyDescent="0.35">
      <c r="A43" s="4"/>
      <c r="B43" s="12" t="s">
        <v>13</v>
      </c>
      <c r="C43" s="42">
        <f t="shared" ref="C43" si="5">SUM(D43:G43)</f>
        <v>0</v>
      </c>
      <c r="D43" s="7"/>
      <c r="E43" s="7"/>
      <c r="F43" s="195"/>
      <c r="G43" s="196"/>
      <c r="H43" s="37"/>
      <c r="I43" s="62">
        <f>SUM(D43:H43)</f>
        <v>0</v>
      </c>
      <c r="K43" s="42">
        <f>SUM(L43:N43)</f>
        <v>0</v>
      </c>
      <c r="L43" s="7"/>
      <c r="M43" s="7"/>
      <c r="N43" s="7"/>
      <c r="O43" s="37"/>
      <c r="P43" s="62">
        <f>SUM(L43:O43)</f>
        <v>0</v>
      </c>
    </row>
    <row r="44" spans="1:16" ht="15" customHeight="1" thickBot="1" x14ac:dyDescent="0.35">
      <c r="A44" s="4"/>
      <c r="B44" s="60" t="s">
        <v>23</v>
      </c>
      <c r="C44" s="27">
        <f>SUM(C41:C43)</f>
        <v>0</v>
      </c>
      <c r="D44" s="228"/>
      <c r="E44" s="228"/>
      <c r="F44" s="228"/>
      <c r="G44" s="228"/>
      <c r="H44" s="28">
        <f>SUM(H41:H43)</f>
        <v>0</v>
      </c>
      <c r="I44" s="30">
        <f>H44+C44</f>
        <v>0</v>
      </c>
      <c r="K44" s="27">
        <f>SUM(K41:K43)</f>
        <v>0</v>
      </c>
      <c r="L44" s="228"/>
      <c r="M44" s="228"/>
      <c r="N44" s="228"/>
      <c r="O44" s="28">
        <f>SUM(O41:O43)</f>
        <v>0</v>
      </c>
      <c r="P44" s="30">
        <f>O44+K44</f>
        <v>0</v>
      </c>
    </row>
    <row r="45" spans="1:16" ht="15" customHeight="1" thickBot="1" x14ac:dyDescent="0.35">
      <c r="A45" s="4"/>
      <c r="B45" s="29" t="s">
        <v>24</v>
      </c>
      <c r="C45" s="35">
        <f>C44+C38+C31+C24+C17</f>
        <v>0</v>
      </c>
      <c r="D45" s="91"/>
      <c r="E45" s="91"/>
      <c r="F45" s="193"/>
      <c r="G45" s="193"/>
      <c r="H45" s="92">
        <f>H44+H38+H31+H24+H17</f>
        <v>0</v>
      </c>
      <c r="I45" s="30">
        <f>I44+I38+I31+I24+I17</f>
        <v>0</v>
      </c>
      <c r="J45" s="6"/>
      <c r="K45" s="35">
        <f>K44+K38+K31+K24+K17</f>
        <v>0</v>
      </c>
      <c r="L45" s="91"/>
      <c r="M45" s="91"/>
      <c r="N45" s="91"/>
      <c r="O45" s="91">
        <f>O44+O38+O31+O24+O17</f>
        <v>0</v>
      </c>
      <c r="P45" s="30">
        <f>P44+P38+P31+P24+P17</f>
        <v>0</v>
      </c>
    </row>
    <row r="46" spans="1:16" ht="15" customHeight="1" thickBot="1" x14ac:dyDescent="0.35">
      <c r="A46" s="4"/>
      <c r="B46" s="23"/>
      <c r="C46" s="9"/>
      <c r="D46" s="8"/>
      <c r="E46" s="8"/>
      <c r="F46" s="248"/>
      <c r="G46" s="248"/>
      <c r="H46" s="102"/>
      <c r="I46" s="24"/>
      <c r="K46" s="101"/>
      <c r="L46" s="8"/>
      <c r="M46" s="8"/>
      <c r="N46" s="102"/>
      <c r="O46" s="102"/>
      <c r="P46" s="24"/>
    </row>
    <row r="47" spans="1:16" ht="15" customHeight="1" thickBot="1" x14ac:dyDescent="0.35">
      <c r="A47" s="4"/>
      <c r="B47" s="129" t="s">
        <v>21</v>
      </c>
      <c r="C47" s="185"/>
      <c r="D47" s="185"/>
      <c r="E47" s="185"/>
      <c r="F47" s="185"/>
      <c r="G47" s="185"/>
      <c r="H47" s="185"/>
      <c r="I47" s="187"/>
      <c r="K47" s="186"/>
      <c r="L47" s="185"/>
      <c r="M47" s="185"/>
      <c r="N47" s="185"/>
      <c r="O47" s="185"/>
      <c r="P47" s="187"/>
    </row>
    <row r="48" spans="1:16" ht="15" customHeight="1" x14ac:dyDescent="0.3">
      <c r="A48" s="4"/>
      <c r="B48" s="51" t="s">
        <v>38</v>
      </c>
      <c r="C48" s="130">
        <f>SUM(D48:G48)</f>
        <v>0</v>
      </c>
      <c r="D48" s="131"/>
      <c r="E48" s="131"/>
      <c r="F48" s="223"/>
      <c r="G48" s="224"/>
      <c r="H48" s="132"/>
      <c r="I48" s="66">
        <f>SUM(D48:H48)</f>
        <v>0</v>
      </c>
      <c r="K48" s="43">
        <f>SUM(L48:N48)</f>
        <v>0</v>
      </c>
      <c r="L48" s="52"/>
      <c r="M48" s="52"/>
      <c r="N48" s="52"/>
      <c r="O48" s="65"/>
      <c r="P48" s="66">
        <f>SUM(L48:O48)</f>
        <v>0</v>
      </c>
    </row>
    <row r="49" spans="1:16" ht="15" customHeight="1" x14ac:dyDescent="0.3">
      <c r="A49" s="4"/>
      <c r="B49" s="51" t="s">
        <v>38</v>
      </c>
      <c r="C49" s="42">
        <f>SUM(D49:G49)</f>
        <v>0</v>
      </c>
      <c r="D49" s="7"/>
      <c r="E49" s="7"/>
      <c r="F49" s="195"/>
      <c r="G49" s="196"/>
      <c r="H49" s="37"/>
      <c r="I49" s="62">
        <f t="shared" ref="I49:I51" si="6">SUM(D49:H49)</f>
        <v>0</v>
      </c>
      <c r="K49" s="42">
        <f>SUM(L49:N49)</f>
        <v>0</v>
      </c>
      <c r="L49" s="7"/>
      <c r="M49" s="7"/>
      <c r="N49" s="7"/>
      <c r="O49" s="37"/>
      <c r="P49" s="62">
        <f t="shared" ref="P49:P51" si="7">SUM(L49:O49)</f>
        <v>0</v>
      </c>
    </row>
    <row r="50" spans="1:16" ht="15" customHeight="1" x14ac:dyDescent="0.3">
      <c r="A50" s="4"/>
      <c r="B50" s="51" t="s">
        <v>38</v>
      </c>
      <c r="C50" s="42">
        <f>SUM(D50:G50)</f>
        <v>0</v>
      </c>
      <c r="D50" s="7"/>
      <c r="E50" s="7"/>
      <c r="F50" s="195"/>
      <c r="G50" s="196"/>
      <c r="H50" s="37"/>
      <c r="I50" s="62">
        <f t="shared" si="6"/>
        <v>0</v>
      </c>
      <c r="K50" s="42">
        <f>SUM(L50:N50)</f>
        <v>0</v>
      </c>
      <c r="L50" s="7"/>
      <c r="M50" s="7"/>
      <c r="N50" s="7"/>
      <c r="O50" s="37"/>
      <c r="P50" s="62">
        <f t="shared" si="7"/>
        <v>0</v>
      </c>
    </row>
    <row r="51" spans="1:16" ht="15" customHeight="1" thickBot="1" x14ac:dyDescent="0.35">
      <c r="A51" s="4"/>
      <c r="B51" s="1" t="s">
        <v>3</v>
      </c>
      <c r="C51" s="44">
        <f>SUM(D51:F51)</f>
        <v>0</v>
      </c>
      <c r="D51" s="53"/>
      <c r="E51" s="53"/>
      <c r="F51" s="221"/>
      <c r="G51" s="222"/>
      <c r="H51" s="54"/>
      <c r="I51" s="62">
        <f t="shared" si="6"/>
        <v>0</v>
      </c>
      <c r="K51" s="44">
        <f>SUM(L51:N51)</f>
        <v>0</v>
      </c>
      <c r="L51" s="53"/>
      <c r="M51" s="53"/>
      <c r="N51" s="53"/>
      <c r="O51" s="54"/>
      <c r="P51" s="62">
        <f t="shared" si="7"/>
        <v>0</v>
      </c>
    </row>
    <row r="52" spans="1:16" ht="15" customHeight="1" thickBot="1" x14ac:dyDescent="0.35">
      <c r="A52" s="4"/>
      <c r="B52" s="29" t="s">
        <v>9</v>
      </c>
      <c r="C52" s="35">
        <f>SUM(C48:C51)</f>
        <v>0</v>
      </c>
      <c r="D52" s="185"/>
      <c r="E52" s="185"/>
      <c r="F52" s="185"/>
      <c r="G52" s="185"/>
      <c r="H52" s="92">
        <f>SUM(H48:H51)</f>
        <v>0</v>
      </c>
      <c r="I52" s="30">
        <f>C52+H52</f>
        <v>0</v>
      </c>
      <c r="J52" s="6"/>
      <c r="K52" s="35">
        <f>SUM(K48:K51)</f>
        <v>0</v>
      </c>
      <c r="L52" s="185"/>
      <c r="M52" s="185"/>
      <c r="N52" s="185"/>
      <c r="O52" s="92">
        <f>SUM(O48:O51)</f>
        <v>0</v>
      </c>
      <c r="P52" s="30">
        <f>K52+O52</f>
        <v>0</v>
      </c>
    </row>
    <row r="53" spans="1:16" ht="15" customHeight="1" thickBot="1" x14ac:dyDescent="0.35">
      <c r="A53" s="4"/>
      <c r="B53" s="23"/>
      <c r="C53" s="9"/>
      <c r="D53" s="8"/>
      <c r="E53" s="8"/>
      <c r="F53" s="247"/>
      <c r="G53" s="247"/>
      <c r="H53" s="11"/>
      <c r="I53" s="24"/>
      <c r="K53" s="101"/>
      <c r="L53" s="8"/>
      <c r="M53" s="8"/>
      <c r="N53" s="94"/>
      <c r="O53" s="11"/>
      <c r="P53" s="24"/>
    </row>
    <row r="54" spans="1:16" ht="15" customHeight="1" thickBot="1" x14ac:dyDescent="0.35">
      <c r="A54" s="4"/>
      <c r="B54" s="22" t="s">
        <v>22</v>
      </c>
      <c r="C54" s="186"/>
      <c r="D54" s="185"/>
      <c r="E54" s="185"/>
      <c r="F54" s="185"/>
      <c r="G54" s="185"/>
      <c r="H54" s="185"/>
      <c r="I54" s="187"/>
      <c r="K54" s="186"/>
      <c r="L54" s="185"/>
      <c r="M54" s="185"/>
      <c r="N54" s="185"/>
      <c r="O54" s="185"/>
      <c r="P54" s="187"/>
    </row>
    <row r="55" spans="1:16" ht="15" customHeight="1" x14ac:dyDescent="0.3">
      <c r="A55" s="4"/>
      <c r="B55" s="2" t="s">
        <v>11</v>
      </c>
      <c r="C55" s="130">
        <f>SUM(D55:G55)</f>
        <v>0</v>
      </c>
      <c r="D55" s="131"/>
      <c r="E55" s="131"/>
      <c r="F55" s="223"/>
      <c r="G55" s="224"/>
      <c r="H55" s="132"/>
      <c r="I55" s="66">
        <f>SUM(D55:H55)</f>
        <v>0</v>
      </c>
      <c r="K55" s="43">
        <f>SUM(L55:N55)</f>
        <v>0</v>
      </c>
      <c r="L55" s="52"/>
      <c r="M55" s="52"/>
      <c r="N55" s="52"/>
      <c r="O55" s="65"/>
      <c r="P55" s="66">
        <f>SUM(L55:O55)</f>
        <v>0</v>
      </c>
    </row>
    <row r="56" spans="1:16" ht="15" customHeight="1" x14ac:dyDescent="0.3">
      <c r="A56" s="4"/>
      <c r="B56" s="2" t="s">
        <v>12</v>
      </c>
      <c r="C56" s="42">
        <f>SUM(D56:G56)</f>
        <v>0</v>
      </c>
      <c r="D56" s="7"/>
      <c r="E56" s="7"/>
      <c r="F56" s="195"/>
      <c r="G56" s="196"/>
      <c r="H56" s="37"/>
      <c r="I56" s="62">
        <f>SUM(D56:H56)</f>
        <v>0</v>
      </c>
      <c r="K56" s="42">
        <f>SUM(L56:N56)</f>
        <v>0</v>
      </c>
      <c r="L56" s="7"/>
      <c r="M56" s="7"/>
      <c r="N56" s="7"/>
      <c r="O56" s="37"/>
      <c r="P56" s="62">
        <f>SUM(L56:O56)</f>
        <v>0</v>
      </c>
    </row>
    <row r="57" spans="1:16" ht="15" customHeight="1" thickBot="1" x14ac:dyDescent="0.35">
      <c r="A57" s="4"/>
      <c r="B57" s="3" t="s">
        <v>4</v>
      </c>
      <c r="C57" s="44">
        <f>SUM(D57:G57)</f>
        <v>0</v>
      </c>
      <c r="D57" s="53"/>
      <c r="E57" s="53"/>
      <c r="F57" s="221"/>
      <c r="G57" s="222"/>
      <c r="H57" s="54"/>
      <c r="I57" s="64">
        <f>SUM(D57:H57)</f>
        <v>0</v>
      </c>
      <c r="K57" s="42">
        <f>SUM(L57:N57)</f>
        <v>0</v>
      </c>
      <c r="L57" s="7"/>
      <c r="M57" s="7"/>
      <c r="N57" s="7"/>
      <c r="O57" s="37"/>
      <c r="P57" s="64">
        <f>SUM(L57:O57)</f>
        <v>0</v>
      </c>
    </row>
    <row r="58" spans="1:16" s="6" customFormat="1" ht="15" customHeight="1" thickBot="1" x14ac:dyDescent="0.35">
      <c r="A58" s="31"/>
      <c r="B58" s="29" t="s">
        <v>10</v>
      </c>
      <c r="C58" s="35">
        <f>SUM(C55:C57)</f>
        <v>0</v>
      </c>
      <c r="D58" s="185"/>
      <c r="E58" s="185"/>
      <c r="F58" s="185"/>
      <c r="G58" s="185"/>
      <c r="H58" s="92">
        <f>SUM(H55:H57)</f>
        <v>0</v>
      </c>
      <c r="I58" s="30">
        <f>C58+H58</f>
        <v>0</v>
      </c>
      <c r="K58" s="35">
        <f>SUM(K55:K57)</f>
        <v>0</v>
      </c>
      <c r="L58" s="185"/>
      <c r="M58" s="185"/>
      <c r="N58" s="185"/>
      <c r="O58" s="92">
        <f>SUM(O55:O57)</f>
        <v>0</v>
      </c>
      <c r="P58" s="30">
        <f>K58+O58</f>
        <v>0</v>
      </c>
    </row>
    <row r="59" spans="1:16" ht="15" customHeight="1" thickBot="1" x14ac:dyDescent="0.35">
      <c r="A59" s="4"/>
      <c r="B59" s="133"/>
      <c r="C59" s="8"/>
      <c r="D59" s="134"/>
      <c r="E59" s="134"/>
      <c r="F59" s="194"/>
      <c r="G59" s="194"/>
      <c r="H59" s="135"/>
      <c r="I59" s="136"/>
      <c r="K59" s="149"/>
      <c r="L59" s="134"/>
      <c r="M59" s="134"/>
      <c r="N59" s="134"/>
      <c r="O59" s="135"/>
      <c r="P59" s="136"/>
    </row>
    <row r="60" spans="1:16" ht="15" customHeight="1" thickBot="1" x14ac:dyDescent="0.35">
      <c r="A60" s="4"/>
      <c r="B60" s="129" t="s">
        <v>32</v>
      </c>
      <c r="C60" s="91"/>
      <c r="D60" s="90"/>
      <c r="E60" s="90"/>
      <c r="F60" s="90"/>
      <c r="G60" s="90"/>
      <c r="H60" s="83"/>
      <c r="I60" s="30">
        <f>H60</f>
        <v>0</v>
      </c>
      <c r="K60" s="35"/>
      <c r="L60" s="90"/>
      <c r="M60" s="90"/>
      <c r="N60" s="90"/>
      <c r="O60" s="83"/>
      <c r="P60" s="92">
        <f>O60</f>
        <v>0</v>
      </c>
    </row>
    <row r="61" spans="1:16" ht="15" customHeight="1" thickBot="1" x14ac:dyDescent="0.35">
      <c r="A61" s="4"/>
      <c r="B61" s="150"/>
      <c r="C61" s="10"/>
      <c r="D61" s="8"/>
      <c r="E61" s="8"/>
      <c r="F61" s="190"/>
      <c r="G61" s="190"/>
      <c r="H61" s="10"/>
      <c r="I61" s="24"/>
      <c r="K61" s="103"/>
      <c r="L61" s="8"/>
      <c r="M61" s="8"/>
      <c r="N61" s="8"/>
      <c r="O61" s="10"/>
      <c r="P61" s="24"/>
    </row>
    <row r="62" spans="1:16" s="6" customFormat="1" ht="15" customHeight="1" thickBot="1" x14ac:dyDescent="0.35">
      <c r="A62" s="31"/>
      <c r="B62" s="129" t="s">
        <v>33</v>
      </c>
      <c r="C62" s="91"/>
      <c r="D62" s="188"/>
      <c r="E62" s="188"/>
      <c r="F62" s="188"/>
      <c r="G62" s="188"/>
      <c r="H62" s="41">
        <v>0</v>
      </c>
      <c r="I62" s="30">
        <f>H62</f>
        <v>0</v>
      </c>
      <c r="K62" s="35"/>
      <c r="L62" s="188"/>
      <c r="M62" s="188"/>
      <c r="N62" s="188"/>
      <c r="O62" s="41">
        <f>(O60+O58+O52+O45)*0.05</f>
        <v>0</v>
      </c>
      <c r="P62" s="30">
        <f>O62</f>
        <v>0</v>
      </c>
    </row>
    <row r="63" spans="1:16" ht="15" customHeight="1" thickBot="1" x14ac:dyDescent="0.35">
      <c r="A63" s="4"/>
      <c r="B63" s="133"/>
      <c r="C63" s="10"/>
      <c r="D63" s="8"/>
      <c r="E63" s="8"/>
      <c r="F63" s="190"/>
      <c r="G63" s="190"/>
      <c r="H63" s="8"/>
      <c r="I63" s="24"/>
      <c r="K63" s="33"/>
      <c r="L63" s="89"/>
      <c r="M63" s="89"/>
      <c r="N63" s="89"/>
      <c r="O63" s="89"/>
      <c r="P63" s="32"/>
    </row>
    <row r="64" spans="1:16" s="6" customFormat="1" ht="15" customHeight="1" thickBot="1" x14ac:dyDescent="0.35">
      <c r="A64" s="31"/>
      <c r="B64" s="129" t="s">
        <v>26</v>
      </c>
      <c r="C64" s="91">
        <f>C60+C58+C52+C45</f>
        <v>0</v>
      </c>
      <c r="D64" s="91"/>
      <c r="E64" s="91"/>
      <c r="F64" s="193"/>
      <c r="G64" s="193"/>
      <c r="H64" s="92">
        <f>H62+H60+H58+H52+H45</f>
        <v>0</v>
      </c>
      <c r="I64" s="92">
        <f>C64+H64</f>
        <v>0</v>
      </c>
      <c r="K64" s="35">
        <f>K60+K58+K52+K45</f>
        <v>0</v>
      </c>
      <c r="L64" s="91"/>
      <c r="M64" s="91"/>
      <c r="N64" s="91"/>
      <c r="O64" s="92">
        <f>O62+O60+O58+O52+O45</f>
        <v>0</v>
      </c>
      <c r="P64" s="36">
        <f>K64+O64</f>
        <v>0</v>
      </c>
    </row>
    <row r="65" spans="1:16" ht="15" customHeight="1" thickBot="1" x14ac:dyDescent="0.35">
      <c r="A65" s="4"/>
      <c r="B65" s="133"/>
      <c r="C65" s="10"/>
      <c r="D65" s="10"/>
      <c r="E65" s="10"/>
      <c r="F65" s="191" t="s">
        <v>17</v>
      </c>
      <c r="G65" s="192"/>
      <c r="H65" s="140" t="e">
        <f>H64/I64</f>
        <v>#DIV/0!</v>
      </c>
      <c r="I65" s="24"/>
      <c r="K65" s="104"/>
      <c r="L65" s="34"/>
      <c r="M65" s="245" t="s">
        <v>17</v>
      </c>
      <c r="N65" s="246"/>
      <c r="O65" s="153" t="e">
        <f>O64/P64</f>
        <v>#DIV/0!</v>
      </c>
      <c r="P65" s="154"/>
    </row>
    <row r="66" spans="1:16" s="6" customFormat="1" ht="15" customHeight="1" thickBot="1" x14ac:dyDescent="0.35">
      <c r="A66" s="31"/>
      <c r="B66" s="129" t="s">
        <v>27</v>
      </c>
      <c r="C66" s="141"/>
      <c r="D66" s="90"/>
      <c r="E66" s="90"/>
      <c r="F66" s="185"/>
      <c r="G66" s="185"/>
      <c r="H66" s="139">
        <f>H64*0.07</f>
        <v>0</v>
      </c>
      <c r="I66" s="30">
        <f>H66</f>
        <v>0</v>
      </c>
      <c r="K66" s="156"/>
      <c r="L66" s="90"/>
      <c r="M66" s="90"/>
      <c r="N66" s="90"/>
      <c r="O66" s="139">
        <f>O64*0.07</f>
        <v>0</v>
      </c>
      <c r="P66" s="30">
        <f>O66</f>
        <v>0</v>
      </c>
    </row>
    <row r="67" spans="1:16" ht="15" customHeight="1" thickBot="1" x14ac:dyDescent="0.35">
      <c r="A67" s="4"/>
      <c r="B67" s="133"/>
      <c r="C67" s="10"/>
      <c r="D67" s="8"/>
      <c r="E67" s="8"/>
      <c r="F67" s="190"/>
      <c r="G67" s="190"/>
      <c r="H67" s="8"/>
      <c r="I67" s="24"/>
      <c r="K67" s="155"/>
      <c r="L67" s="137"/>
      <c r="M67" s="137"/>
      <c r="N67" s="137"/>
      <c r="O67" s="137"/>
      <c r="P67" s="138"/>
    </row>
    <row r="68" spans="1:16" ht="15" customHeight="1" thickBot="1" x14ac:dyDescent="0.35">
      <c r="A68" s="4"/>
      <c r="B68" s="129" t="s">
        <v>47</v>
      </c>
      <c r="C68" s="91">
        <f>+C64</f>
        <v>0</v>
      </c>
      <c r="D68" s="45"/>
      <c r="E68" s="45"/>
      <c r="F68" s="189"/>
      <c r="G68" s="189"/>
      <c r="H68" s="46">
        <f>+H66+H64</f>
        <v>0</v>
      </c>
      <c r="I68" s="47">
        <f>+I66+I64</f>
        <v>0</v>
      </c>
      <c r="K68" s="35">
        <f>K64</f>
        <v>0</v>
      </c>
      <c r="L68" s="45"/>
      <c r="M68" s="45"/>
      <c r="N68" s="45"/>
      <c r="O68" s="46">
        <f>O64+O66</f>
        <v>0</v>
      </c>
      <c r="P68" s="47">
        <f>P64+P66</f>
        <v>0</v>
      </c>
    </row>
    <row r="69" spans="1:16" ht="15" customHeight="1" thickBot="1" x14ac:dyDescent="0.35">
      <c r="A69" s="4"/>
      <c r="B69" s="48"/>
      <c r="C69" s="48"/>
      <c r="D69" s="48"/>
      <c r="E69" s="48"/>
      <c r="F69" s="205" t="s">
        <v>75</v>
      </c>
      <c r="G69" s="206"/>
      <c r="H69" s="143" t="e">
        <f>+H68/O68</f>
        <v>#DIV/0!</v>
      </c>
      <c r="I69" s="142" t="e">
        <f>+I68/P68</f>
        <v>#DIV/0!</v>
      </c>
      <c r="K69" s="48"/>
      <c r="L69" s="48"/>
      <c r="M69" s="48"/>
      <c r="N69" s="48"/>
      <c r="O69" s="49"/>
      <c r="P69" s="50"/>
    </row>
    <row r="70" spans="1:16" ht="23.25" customHeight="1" thickBot="1" x14ac:dyDescent="0.35">
      <c r="A70" s="4"/>
      <c r="B70" s="48"/>
      <c r="C70" s="48"/>
      <c r="D70" s="48"/>
      <c r="E70" s="48"/>
      <c r="F70" s="48"/>
      <c r="G70" s="48"/>
      <c r="H70" s="49"/>
      <c r="I70" s="50"/>
      <c r="K70" s="48"/>
      <c r="L70" s="48"/>
      <c r="M70" s="48"/>
      <c r="N70" s="48"/>
      <c r="O70" s="49"/>
      <c r="P70" s="50"/>
    </row>
    <row r="71" spans="1:16" ht="26.25" customHeight="1" thickBot="1" x14ac:dyDescent="0.35">
      <c r="B71" s="249" t="s">
        <v>55</v>
      </c>
      <c r="C71" s="250"/>
      <c r="D71" s="152" t="s">
        <v>15</v>
      </c>
      <c r="E71" s="152" t="s">
        <v>56</v>
      </c>
      <c r="F71" s="197" t="s">
        <v>56</v>
      </c>
      <c r="G71" s="198"/>
      <c r="H71" s="152" t="s">
        <v>56</v>
      </c>
      <c r="I71" s="106" t="s">
        <v>1</v>
      </c>
    </row>
    <row r="72" spans="1:16" ht="15" thickBot="1" x14ac:dyDescent="0.35">
      <c r="B72" s="251"/>
      <c r="C72" s="252"/>
      <c r="D72" s="105"/>
      <c r="E72" s="105"/>
      <c r="F72" s="199"/>
      <c r="G72" s="200"/>
      <c r="H72" s="105"/>
      <c r="I72" s="144">
        <f>SUM(D72:H72)</f>
        <v>0</v>
      </c>
    </row>
    <row r="74" spans="1:16" ht="15" thickBot="1" x14ac:dyDescent="0.35"/>
    <row r="75" spans="1:16" ht="17.100000000000001" customHeight="1" thickBot="1" x14ac:dyDescent="0.35">
      <c r="B75" s="249" t="s">
        <v>57</v>
      </c>
      <c r="C75" s="250"/>
      <c r="D75" s="106" t="s">
        <v>76</v>
      </c>
      <c r="E75" s="106" t="s">
        <v>79</v>
      </c>
      <c r="F75" s="231" t="s">
        <v>77</v>
      </c>
      <c r="G75" s="239"/>
      <c r="H75" s="106" t="s">
        <v>77</v>
      </c>
      <c r="I75" s="106" t="s">
        <v>77</v>
      </c>
      <c r="J75" s="231" t="s">
        <v>77</v>
      </c>
      <c r="K75" s="239"/>
    </row>
    <row r="76" spans="1:16" ht="17.55" customHeight="1" thickBot="1" x14ac:dyDescent="0.35">
      <c r="B76" s="251"/>
      <c r="C76" s="252"/>
      <c r="D76" s="145">
        <v>0</v>
      </c>
      <c r="E76" s="146">
        <v>0</v>
      </c>
      <c r="F76" s="240">
        <v>0</v>
      </c>
      <c r="G76" s="241"/>
      <c r="H76" s="145">
        <v>0</v>
      </c>
      <c r="I76" s="147">
        <v>0</v>
      </c>
      <c r="J76" s="242">
        <v>0</v>
      </c>
      <c r="K76" s="243"/>
    </row>
    <row r="77" spans="1:16" x14ac:dyDescent="0.3">
      <c r="J77" s="201" t="s">
        <v>78</v>
      </c>
      <c r="K77" s="202"/>
    </row>
    <row r="78" spans="1:16" ht="15" thickBot="1" x14ac:dyDescent="0.35">
      <c r="J78" s="203">
        <f>SUM(D76:K76)</f>
        <v>0</v>
      </c>
      <c r="K78" s="204"/>
    </row>
    <row r="85" spans="2:9" ht="15" thickBot="1" x14ac:dyDescent="0.35">
      <c r="B85" s="107"/>
      <c r="C85" s="107"/>
      <c r="D85" s="107"/>
    </row>
    <row r="87" spans="2:9" x14ac:dyDescent="0.3">
      <c r="B87" s="108" t="s">
        <v>97</v>
      </c>
    </row>
    <row r="91" spans="2:9" ht="15" thickBot="1" x14ac:dyDescent="0.35"/>
    <row r="92" spans="2:9" ht="15" customHeight="1" x14ac:dyDescent="0.3">
      <c r="B92" s="177" t="s">
        <v>58</v>
      </c>
      <c r="C92" s="178"/>
      <c r="D92" s="179"/>
      <c r="E92" s="109"/>
      <c r="F92" s="109"/>
      <c r="G92" s="109"/>
      <c r="H92" s="109"/>
      <c r="I92" s="109"/>
    </row>
    <row r="93" spans="2:9" ht="15.75" customHeight="1" thickBot="1" x14ac:dyDescent="0.35">
      <c r="B93" s="180"/>
      <c r="C93" s="181"/>
      <c r="D93" s="182"/>
      <c r="E93" s="109"/>
      <c r="F93" s="109"/>
      <c r="G93" s="109"/>
      <c r="H93" s="109"/>
      <c r="I93" s="109"/>
    </row>
    <row r="94" spans="2:9" ht="17.399999999999999" x14ac:dyDescent="0.35">
      <c r="B94" s="110" t="s">
        <v>59</v>
      </c>
      <c r="C94" s="111"/>
      <c r="D94" s="112" t="s">
        <v>60</v>
      </c>
      <c r="E94" s="113"/>
      <c r="F94" s="113"/>
      <c r="G94" s="113"/>
      <c r="H94" s="114"/>
    </row>
    <row r="95" spans="2:9" ht="17.399999999999999" x14ac:dyDescent="0.35">
      <c r="B95" s="115" t="s">
        <v>61</v>
      </c>
      <c r="C95" s="183">
        <v>100000</v>
      </c>
      <c r="D95" s="184"/>
      <c r="E95" s="113"/>
      <c r="F95" s="113"/>
      <c r="G95" s="113"/>
      <c r="H95" s="114"/>
    </row>
    <row r="96" spans="2:9" ht="17.399999999999999" x14ac:dyDescent="0.35">
      <c r="B96" s="115" t="s">
        <v>62</v>
      </c>
      <c r="C96" s="169">
        <v>1000000</v>
      </c>
      <c r="D96" s="170"/>
      <c r="E96" s="113"/>
      <c r="F96" s="113"/>
      <c r="G96" s="113"/>
      <c r="H96" s="114"/>
    </row>
    <row r="97" spans="2:8" ht="17.399999999999999" x14ac:dyDescent="0.35">
      <c r="B97" s="116" t="s">
        <v>63</v>
      </c>
      <c r="C97" s="171">
        <v>0</v>
      </c>
      <c r="D97" s="172"/>
      <c r="E97" s="113"/>
      <c r="F97" s="113"/>
      <c r="G97" s="113"/>
      <c r="H97" s="114"/>
    </row>
    <row r="98" spans="2:8" ht="18" thickBot="1" x14ac:dyDescent="0.4">
      <c r="B98" s="117" t="s">
        <v>64</v>
      </c>
      <c r="C98" s="173">
        <f>C95+C96+C97</f>
        <v>1100000</v>
      </c>
      <c r="D98" s="174"/>
      <c r="E98" s="113"/>
      <c r="F98" s="113"/>
      <c r="G98" s="113"/>
      <c r="H98" s="114"/>
    </row>
    <row r="99" spans="2:8" ht="18" thickTop="1" x14ac:dyDescent="0.35">
      <c r="B99" s="115" t="s">
        <v>65</v>
      </c>
      <c r="C99" s="113"/>
      <c r="D99" s="118"/>
      <c r="E99" s="113"/>
      <c r="F99" s="113"/>
      <c r="G99" s="113"/>
      <c r="H99" s="114"/>
    </row>
    <row r="100" spans="2:8" ht="17.399999999999999" x14ac:dyDescent="0.35">
      <c r="B100" s="115" t="s">
        <v>66</v>
      </c>
      <c r="C100" s="169">
        <v>955000</v>
      </c>
      <c r="D100" s="170"/>
      <c r="E100" s="113"/>
      <c r="F100" s="113"/>
      <c r="G100" s="113"/>
      <c r="H100" s="114"/>
    </row>
    <row r="101" spans="2:8" ht="17.399999999999999" x14ac:dyDescent="0.35">
      <c r="B101" s="115" t="s">
        <v>67</v>
      </c>
      <c r="C101" s="169">
        <f>C100*7%</f>
        <v>66850</v>
      </c>
      <c r="D101" s="170"/>
      <c r="E101" s="113"/>
      <c r="F101" s="113"/>
      <c r="G101" s="119"/>
      <c r="H101" s="120"/>
    </row>
    <row r="102" spans="2:8" ht="18" thickBot="1" x14ac:dyDescent="0.4">
      <c r="B102" s="117" t="s">
        <v>68</v>
      </c>
      <c r="C102" s="175">
        <f>C100+C101</f>
        <v>1021850</v>
      </c>
      <c r="D102" s="176"/>
      <c r="E102" s="113"/>
      <c r="F102" s="113"/>
      <c r="G102" s="113"/>
      <c r="H102" s="114"/>
    </row>
    <row r="103" spans="2:8" ht="18" thickTop="1" x14ac:dyDescent="0.35">
      <c r="B103" s="115"/>
      <c r="C103" s="113"/>
      <c r="D103" s="118"/>
      <c r="E103" s="113"/>
      <c r="F103" s="113"/>
      <c r="G103" s="113"/>
      <c r="H103" s="114"/>
    </row>
    <row r="104" spans="2:8" ht="18" thickBot="1" x14ac:dyDescent="0.4">
      <c r="B104" s="121" t="s">
        <v>69</v>
      </c>
      <c r="C104" s="165">
        <f>C98-C102</f>
        <v>78150</v>
      </c>
      <c r="D104" s="166"/>
      <c r="E104" s="122"/>
      <c r="F104" s="122"/>
      <c r="G104" s="122"/>
      <c r="H104" s="123"/>
    </row>
    <row r="105" spans="2:8" ht="17.399999999999999" x14ac:dyDescent="0.35">
      <c r="B105" s="115" t="s">
        <v>70</v>
      </c>
      <c r="C105" s="167">
        <v>0</v>
      </c>
      <c r="D105" s="168"/>
      <c r="E105" s="113"/>
      <c r="F105" s="113"/>
      <c r="G105" s="113"/>
      <c r="H105" s="114"/>
    </row>
    <row r="106" spans="2:8" ht="17.399999999999999" x14ac:dyDescent="0.35">
      <c r="B106" s="115" t="s">
        <v>71</v>
      </c>
      <c r="C106" s="169">
        <v>15000</v>
      </c>
      <c r="D106" s="170"/>
      <c r="E106" s="113"/>
      <c r="F106" s="113"/>
      <c r="G106" s="113"/>
      <c r="H106" s="114"/>
    </row>
    <row r="107" spans="2:8" ht="17.399999999999999" x14ac:dyDescent="0.35">
      <c r="B107" s="116" t="s">
        <v>72</v>
      </c>
      <c r="C107" s="171">
        <v>0</v>
      </c>
      <c r="D107" s="172"/>
      <c r="E107" s="113"/>
      <c r="F107" s="113"/>
      <c r="G107" s="113"/>
      <c r="H107" s="114"/>
    </row>
    <row r="108" spans="2:8" ht="18" thickBot="1" x14ac:dyDescent="0.4">
      <c r="B108" s="117" t="s">
        <v>73</v>
      </c>
      <c r="C108" s="173">
        <f>C105+C106+C107</f>
        <v>15000</v>
      </c>
      <c r="D108" s="174"/>
      <c r="E108" s="113"/>
      <c r="F108" s="113"/>
      <c r="G108" s="113"/>
      <c r="H108" s="114"/>
    </row>
    <row r="109" spans="2:8" ht="18.600000000000001" thickTop="1" thickBot="1" x14ac:dyDescent="0.4">
      <c r="B109" s="124"/>
      <c r="C109" s="125"/>
      <c r="D109" s="126"/>
      <c r="E109" s="113"/>
      <c r="F109" s="113"/>
      <c r="G109" s="113"/>
      <c r="H109" s="114"/>
    </row>
    <row r="110" spans="2:8" x14ac:dyDescent="0.3">
      <c r="E110" s="102"/>
      <c r="F110" s="102"/>
      <c r="G110" s="102"/>
      <c r="H110" s="102"/>
    </row>
    <row r="111" spans="2:8" x14ac:dyDescent="0.3">
      <c r="E111" s="102"/>
      <c r="F111" s="102"/>
      <c r="G111" s="102"/>
      <c r="H111" s="102"/>
    </row>
  </sheetData>
  <mergeCells count="113">
    <mergeCell ref="F75:G75"/>
    <mergeCell ref="F76:G76"/>
    <mergeCell ref="J75:K75"/>
    <mergeCell ref="J76:K76"/>
    <mergeCell ref="O6:O9"/>
    <mergeCell ref="H6:H9"/>
    <mergeCell ref="I6:I9"/>
    <mergeCell ref="M65:N65"/>
    <mergeCell ref="F45:G45"/>
    <mergeCell ref="F53:G53"/>
    <mergeCell ref="F46:G46"/>
    <mergeCell ref="C47:I47"/>
    <mergeCell ref="D52:G52"/>
    <mergeCell ref="L38:N38"/>
    <mergeCell ref="L44:N44"/>
    <mergeCell ref="K47:P47"/>
    <mergeCell ref="K8:K9"/>
    <mergeCell ref="L8:N8"/>
    <mergeCell ref="L17:N17"/>
    <mergeCell ref="P6:P9"/>
    <mergeCell ref="B71:C72"/>
    <mergeCell ref="B75:C76"/>
    <mergeCell ref="F2:G2"/>
    <mergeCell ref="F10:G10"/>
    <mergeCell ref="F11:G11"/>
    <mergeCell ref="F25:G25"/>
    <mergeCell ref="F32:G32"/>
    <mergeCell ref="D17:G17"/>
    <mergeCell ref="F27:G27"/>
    <mergeCell ref="F28:G28"/>
    <mergeCell ref="F30:G30"/>
    <mergeCell ref="B3:B4"/>
    <mergeCell ref="C3:I4"/>
    <mergeCell ref="D44:G44"/>
    <mergeCell ref="C8:C9"/>
    <mergeCell ref="D8:G8"/>
    <mergeCell ref="D38:G38"/>
    <mergeCell ref="D24:G24"/>
    <mergeCell ref="D31:G31"/>
    <mergeCell ref="F13:G13"/>
    <mergeCell ref="F14:G14"/>
    <mergeCell ref="F9:G9"/>
    <mergeCell ref="F16:G16"/>
    <mergeCell ref="F20:G20"/>
    <mergeCell ref="F39:G39"/>
    <mergeCell ref="B6:B9"/>
    <mergeCell ref="C6:G6"/>
    <mergeCell ref="C7:G7"/>
    <mergeCell ref="F21:G21"/>
    <mergeCell ref="F23:G23"/>
    <mergeCell ref="F22:G22"/>
    <mergeCell ref="F12:G12"/>
    <mergeCell ref="F15:G15"/>
    <mergeCell ref="F19:G19"/>
    <mergeCell ref="F18:G18"/>
    <mergeCell ref="K3:P4"/>
    <mergeCell ref="C5:I5"/>
    <mergeCell ref="K5:P5"/>
    <mergeCell ref="K6:N6"/>
    <mergeCell ref="K7:N7"/>
    <mergeCell ref="F57:G57"/>
    <mergeCell ref="F48:G48"/>
    <mergeCell ref="F34:G34"/>
    <mergeCell ref="F35:G35"/>
    <mergeCell ref="F37:G37"/>
    <mergeCell ref="F41:G41"/>
    <mergeCell ref="F43:G43"/>
    <mergeCell ref="F49:G49"/>
    <mergeCell ref="F50:G50"/>
    <mergeCell ref="F51:G51"/>
    <mergeCell ref="F55:G55"/>
    <mergeCell ref="F26:G26"/>
    <mergeCell ref="F29:G29"/>
    <mergeCell ref="F33:G33"/>
    <mergeCell ref="F36:G36"/>
    <mergeCell ref="F40:G40"/>
    <mergeCell ref="F42:G42"/>
    <mergeCell ref="L24:N24"/>
    <mergeCell ref="L31:N31"/>
    <mergeCell ref="B92:D93"/>
    <mergeCell ref="C95:D95"/>
    <mergeCell ref="C96:D96"/>
    <mergeCell ref="L52:N52"/>
    <mergeCell ref="K54:P54"/>
    <mergeCell ref="L58:N58"/>
    <mergeCell ref="L62:N62"/>
    <mergeCell ref="D58:G58"/>
    <mergeCell ref="F68:G68"/>
    <mergeCell ref="F67:G67"/>
    <mergeCell ref="F66:G66"/>
    <mergeCell ref="F65:G65"/>
    <mergeCell ref="F64:G64"/>
    <mergeCell ref="F63:G63"/>
    <mergeCell ref="F61:G61"/>
    <mergeCell ref="F59:G59"/>
    <mergeCell ref="C54:I54"/>
    <mergeCell ref="D62:G62"/>
    <mergeCell ref="F56:G56"/>
    <mergeCell ref="F71:G71"/>
    <mergeCell ref="F72:G72"/>
    <mergeCell ref="J77:K77"/>
    <mergeCell ref="J78:K78"/>
    <mergeCell ref="F69:G69"/>
    <mergeCell ref="C104:D104"/>
    <mergeCell ref="C105:D105"/>
    <mergeCell ref="C106:D106"/>
    <mergeCell ref="C107:D107"/>
    <mergeCell ref="C108:D108"/>
    <mergeCell ref="C97:D97"/>
    <mergeCell ref="C98:D98"/>
    <mergeCell ref="C100:D100"/>
    <mergeCell ref="C101:D101"/>
    <mergeCell ref="C102:D102"/>
  </mergeCells>
  <conditionalFormatting sqref="C52 C17 C24 C38 C31 C58 C44:C46 C67 H66 C63 C60:C61">
    <cfRule type="cellIs" dxfId="11" priority="117" operator="lessThan">
      <formula>#REF!</formula>
    </cfRule>
  </conditionalFormatting>
  <conditionalFormatting sqref="H17 H24 H38 H31 H44">
    <cfRule type="cellIs" dxfId="10" priority="118" operator="greaterThan">
      <formula>#REF!</formula>
    </cfRule>
  </conditionalFormatting>
  <conditionalFormatting sqref="H52 C62 C59 H63 H60:H61">
    <cfRule type="cellIs" dxfId="9" priority="121" operator="greaterThan">
      <formula>#REF!</formula>
    </cfRule>
  </conditionalFormatting>
  <conditionalFormatting sqref="H58">
    <cfRule type="cellIs" dxfId="8" priority="123" operator="greaterThan">
      <formula>#REF!</formula>
    </cfRule>
  </conditionalFormatting>
  <conditionalFormatting sqref="H67">
    <cfRule type="cellIs" dxfId="7" priority="129" operator="greaterThan">
      <formula>#REF!</formula>
    </cfRule>
  </conditionalFormatting>
  <conditionalFormatting sqref="C53">
    <cfRule type="cellIs" dxfId="6" priority="7" operator="lessThan">
      <formula>#REF!</formula>
    </cfRule>
  </conditionalFormatting>
  <conditionalFormatting sqref="K52 K17 K24 K38 K31 K58 K44:K46 K67 O66 K63 K60:K61">
    <cfRule type="cellIs" dxfId="5" priority="2" operator="lessThan">
      <formula>#REF!</formula>
    </cfRule>
  </conditionalFormatting>
  <conditionalFormatting sqref="O17 O24 O38 O31 O44">
    <cfRule type="cellIs" dxfId="4" priority="3" operator="greaterThan">
      <formula>#REF!</formula>
    </cfRule>
  </conditionalFormatting>
  <conditionalFormatting sqref="O52 K62 K59 O63 O60:O61">
    <cfRule type="cellIs" dxfId="3" priority="4" operator="greaterThan">
      <formula>#REF!</formula>
    </cfRule>
  </conditionalFormatting>
  <conditionalFormatting sqref="O58">
    <cfRule type="cellIs" dxfId="2" priority="5" operator="greaterThan">
      <formula>#REF!</formula>
    </cfRule>
  </conditionalFormatting>
  <conditionalFormatting sqref="O67">
    <cfRule type="cellIs" dxfId="1" priority="6" operator="greaterThan">
      <formula>#REF!</formula>
    </cfRule>
  </conditionalFormatting>
  <conditionalFormatting sqref="K53">
    <cfRule type="cellIs" dxfId="0" priority="1" operator="lessThan">
      <formula>#REF!</formula>
    </cfRule>
  </conditionalFormatting>
  <pageMargins left="0.31496062992125984" right="0.31496062992125984" top="0.74803149606299213" bottom="0.74803149606299213" header="0.31496062992125984" footer="0.31496062992125984"/>
  <pageSetup paperSize="9" scale="53" fitToHeight="2" orientation="landscape" horizontalDpi="4294967293" r:id="rId1"/>
  <ignoredErrors>
    <ignoredError sqref="C48:C51 C55:C57 C13:C43 K13:K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FC7C5-5C06-4384-B973-FE49CAB91E3C}">
  <sheetPr>
    <pageSetUpPr fitToPage="1"/>
  </sheetPr>
  <dimension ref="B4:R50"/>
  <sheetViews>
    <sheetView showGridLines="0" topLeftCell="A20" zoomScale="85" zoomScaleNormal="85" workbookViewId="0">
      <selection activeCell="B52" sqref="B52"/>
    </sheetView>
  </sheetViews>
  <sheetFormatPr defaultRowHeight="14.4" x14ac:dyDescent="0.3"/>
  <cols>
    <col min="2" max="2" width="11.44140625" customWidth="1"/>
    <col min="3" max="3" width="34.21875" customWidth="1"/>
    <col min="4" max="4" width="31.109375" customWidth="1"/>
    <col min="5" max="5" width="13.33203125" customWidth="1"/>
    <col min="6" max="6" width="10.88671875" customWidth="1"/>
    <col min="7" max="8" width="10" customWidth="1"/>
    <col min="9" max="9" width="10.88671875" customWidth="1"/>
    <col min="10" max="10" width="10" customWidth="1"/>
    <col min="11" max="14" width="10.88671875" customWidth="1"/>
    <col min="15" max="15" width="1.109375" customWidth="1"/>
    <col min="16" max="16" width="23.88671875" customWidth="1"/>
  </cols>
  <sheetData>
    <row r="4" spans="2:18" ht="18" x14ac:dyDescent="0.35">
      <c r="B4" s="69" t="s">
        <v>98</v>
      </c>
      <c r="D4" s="5"/>
      <c r="E4" s="5"/>
      <c r="F4" s="5"/>
      <c r="G4" s="5"/>
      <c r="H4" s="5"/>
      <c r="I4" s="5"/>
      <c r="J4" s="5"/>
    </row>
    <row r="6" spans="2:18" ht="69.599999999999994" customHeight="1" x14ac:dyDescent="0.3">
      <c r="B6" s="79" t="s">
        <v>83</v>
      </c>
      <c r="C6" s="80" t="s">
        <v>40</v>
      </c>
      <c r="D6" s="80" t="s">
        <v>18</v>
      </c>
      <c r="E6" s="81" t="s">
        <v>84</v>
      </c>
      <c r="F6" s="81" t="s">
        <v>19</v>
      </c>
      <c r="G6" s="81" t="s">
        <v>48</v>
      </c>
      <c r="H6" s="81" t="s">
        <v>99</v>
      </c>
      <c r="I6" s="81" t="s">
        <v>41</v>
      </c>
      <c r="J6" s="81" t="s">
        <v>85</v>
      </c>
      <c r="K6" s="81" t="s">
        <v>86</v>
      </c>
      <c r="L6" s="157" t="s">
        <v>100</v>
      </c>
      <c r="M6" s="157" t="s">
        <v>101</v>
      </c>
      <c r="N6" s="157" t="s">
        <v>102</v>
      </c>
      <c r="P6" s="254" t="s">
        <v>103</v>
      </c>
      <c r="Q6" s="254"/>
      <c r="R6" s="254"/>
    </row>
    <row r="7" spans="2:18" x14ac:dyDescent="0.3">
      <c r="B7" s="158" t="s">
        <v>87</v>
      </c>
      <c r="C7" s="159" t="s">
        <v>88</v>
      </c>
      <c r="D7" s="159" t="s">
        <v>89</v>
      </c>
      <c r="E7" s="159" t="s">
        <v>90</v>
      </c>
      <c r="F7" s="158" t="s">
        <v>91</v>
      </c>
      <c r="G7" s="158" t="s">
        <v>92</v>
      </c>
      <c r="H7" s="158" t="s">
        <v>93</v>
      </c>
      <c r="I7" s="158" t="s">
        <v>94</v>
      </c>
      <c r="J7" s="158" t="s">
        <v>104</v>
      </c>
      <c r="K7" s="158" t="s">
        <v>105</v>
      </c>
      <c r="L7" s="160" t="s">
        <v>106</v>
      </c>
      <c r="M7" s="160" t="s">
        <v>107</v>
      </c>
      <c r="N7" s="160" t="s">
        <v>108</v>
      </c>
      <c r="P7" s="255"/>
      <c r="Q7" s="255"/>
      <c r="R7" s="255"/>
    </row>
    <row r="8" spans="2:18" x14ac:dyDescent="0.3">
      <c r="B8" s="253" t="s">
        <v>95</v>
      </c>
      <c r="C8" s="76" t="s">
        <v>45</v>
      </c>
      <c r="D8" s="76" t="s">
        <v>42</v>
      </c>
      <c r="E8" s="76" t="s">
        <v>81</v>
      </c>
      <c r="F8" s="78">
        <v>4</v>
      </c>
      <c r="G8" s="84">
        <v>15</v>
      </c>
      <c r="H8" s="84">
        <v>15</v>
      </c>
      <c r="I8" s="77">
        <v>0.6</v>
      </c>
      <c r="J8" s="84">
        <v>300</v>
      </c>
      <c r="K8" s="72">
        <f>+I8*J8</f>
        <v>180</v>
      </c>
      <c r="L8" s="75">
        <f>+K8*H8</f>
        <v>2700</v>
      </c>
      <c r="M8" s="75">
        <f>+G8*J8</f>
        <v>4500</v>
      </c>
      <c r="N8" s="75">
        <f>+M8+L8</f>
        <v>7200</v>
      </c>
      <c r="P8" s="256" t="s">
        <v>109</v>
      </c>
      <c r="Q8" s="256"/>
      <c r="R8" s="257" t="s">
        <v>110</v>
      </c>
    </row>
    <row r="9" spans="2:18" x14ac:dyDescent="0.3">
      <c r="B9" s="253"/>
      <c r="C9" s="76" t="s">
        <v>45</v>
      </c>
      <c r="D9" s="76" t="s">
        <v>43</v>
      </c>
      <c r="E9" s="76" t="s">
        <v>81</v>
      </c>
      <c r="F9" s="78">
        <v>4</v>
      </c>
      <c r="G9" s="84">
        <v>40</v>
      </c>
      <c r="H9" s="84">
        <v>0</v>
      </c>
      <c r="I9" s="77">
        <v>0</v>
      </c>
      <c r="J9" s="84">
        <v>250</v>
      </c>
      <c r="K9" s="72">
        <f t="shared" ref="K9:K29" si="0">+I9*J9</f>
        <v>0</v>
      </c>
      <c r="L9" s="75">
        <f>+K9*H9</f>
        <v>0</v>
      </c>
      <c r="M9" s="75">
        <f>+G9*J9</f>
        <v>10000</v>
      </c>
      <c r="N9" s="75">
        <f>+M9+L9</f>
        <v>10000</v>
      </c>
      <c r="P9" s="258" t="s">
        <v>111</v>
      </c>
      <c r="Q9" s="258"/>
      <c r="R9" s="259">
        <v>305</v>
      </c>
    </row>
    <row r="10" spans="2:18" x14ac:dyDescent="0.3">
      <c r="B10" s="253"/>
      <c r="C10" s="76" t="s">
        <v>45</v>
      </c>
      <c r="D10" s="76" t="s">
        <v>46</v>
      </c>
      <c r="E10" s="76" t="s">
        <v>81</v>
      </c>
      <c r="F10" s="78">
        <v>4</v>
      </c>
      <c r="G10" s="84">
        <v>40</v>
      </c>
      <c r="H10" s="84">
        <v>0</v>
      </c>
      <c r="I10" s="77">
        <v>0</v>
      </c>
      <c r="J10" s="84">
        <v>200</v>
      </c>
      <c r="K10" s="72">
        <f t="shared" si="0"/>
        <v>0</v>
      </c>
      <c r="L10" s="75">
        <f>+K10*H10</f>
        <v>0</v>
      </c>
      <c r="M10" s="75">
        <f>+G10*J10</f>
        <v>8000</v>
      </c>
      <c r="N10" s="75">
        <f>+M10+L10</f>
        <v>8000</v>
      </c>
      <c r="P10" s="260" t="s">
        <v>112</v>
      </c>
      <c r="Q10" s="260"/>
      <c r="R10" s="259">
        <v>323</v>
      </c>
    </row>
    <row r="11" spans="2:18" x14ac:dyDescent="0.3">
      <c r="B11" s="253"/>
      <c r="C11" s="76" t="s">
        <v>44</v>
      </c>
      <c r="D11" s="76" t="s">
        <v>46</v>
      </c>
      <c r="E11" s="76" t="s">
        <v>82</v>
      </c>
      <c r="F11" s="78">
        <v>9</v>
      </c>
      <c r="G11" s="84">
        <v>5</v>
      </c>
      <c r="H11" s="84">
        <v>5</v>
      </c>
      <c r="I11" s="77">
        <v>0.8</v>
      </c>
      <c r="J11" s="84">
        <v>340</v>
      </c>
      <c r="K11" s="72">
        <f t="shared" si="0"/>
        <v>272</v>
      </c>
      <c r="L11" s="75">
        <f>+K11*H11</f>
        <v>1360</v>
      </c>
      <c r="M11" s="75">
        <f>+G11*J11</f>
        <v>1700</v>
      </c>
      <c r="N11" s="75">
        <f>+M11+L11</f>
        <v>3060</v>
      </c>
      <c r="P11" s="260" t="s">
        <v>113</v>
      </c>
      <c r="Q11" s="260"/>
      <c r="R11" s="259">
        <v>351</v>
      </c>
    </row>
    <row r="12" spans="2:18" x14ac:dyDescent="0.3">
      <c r="B12" s="253"/>
      <c r="C12" s="76"/>
      <c r="D12" s="76"/>
      <c r="E12" s="76"/>
      <c r="F12" s="78"/>
      <c r="G12" s="84">
        <v>0</v>
      </c>
      <c r="H12" s="84">
        <v>0</v>
      </c>
      <c r="I12" s="77">
        <v>0</v>
      </c>
      <c r="J12" s="84">
        <v>0</v>
      </c>
      <c r="K12" s="72">
        <f t="shared" si="0"/>
        <v>0</v>
      </c>
      <c r="L12" s="75">
        <f t="shared" ref="L12:L18" si="1">+K12*H12</f>
        <v>0</v>
      </c>
      <c r="M12" s="75">
        <f t="shared" ref="M12:M18" si="2">+G12*J12</f>
        <v>0</v>
      </c>
      <c r="N12" s="75">
        <f t="shared" ref="N12:N18" si="3">+M12+L12</f>
        <v>0</v>
      </c>
      <c r="P12" s="260" t="s">
        <v>114</v>
      </c>
      <c r="Q12" s="260"/>
      <c r="R12" s="259">
        <v>399</v>
      </c>
    </row>
    <row r="13" spans="2:18" x14ac:dyDescent="0.3">
      <c r="B13" s="253"/>
      <c r="C13" s="76"/>
      <c r="D13" s="76"/>
      <c r="E13" s="76"/>
      <c r="F13" s="78"/>
      <c r="G13" s="84">
        <v>0</v>
      </c>
      <c r="H13" s="84">
        <v>0</v>
      </c>
      <c r="I13" s="77">
        <v>0</v>
      </c>
      <c r="J13" s="84">
        <v>0</v>
      </c>
      <c r="K13" s="72">
        <f t="shared" si="0"/>
        <v>0</v>
      </c>
      <c r="L13" s="75">
        <f t="shared" si="1"/>
        <v>0</v>
      </c>
      <c r="M13" s="75">
        <f t="shared" si="2"/>
        <v>0</v>
      </c>
      <c r="N13" s="75">
        <f t="shared" si="3"/>
        <v>0</v>
      </c>
    </row>
    <row r="14" spans="2:18" x14ac:dyDescent="0.3">
      <c r="B14" s="253"/>
      <c r="C14" s="76"/>
      <c r="D14" s="76"/>
      <c r="E14" s="76"/>
      <c r="F14" s="78"/>
      <c r="G14" s="84">
        <v>0</v>
      </c>
      <c r="H14" s="84">
        <v>0</v>
      </c>
      <c r="I14" s="77">
        <v>0</v>
      </c>
      <c r="J14" s="84">
        <v>0</v>
      </c>
      <c r="K14" s="72">
        <f t="shared" si="0"/>
        <v>0</v>
      </c>
      <c r="L14" s="75">
        <f t="shared" si="1"/>
        <v>0</v>
      </c>
      <c r="M14" s="75">
        <f t="shared" si="2"/>
        <v>0</v>
      </c>
      <c r="N14" s="75">
        <f t="shared" si="3"/>
        <v>0</v>
      </c>
      <c r="P14" s="261" t="s">
        <v>115</v>
      </c>
      <c r="Q14" s="261"/>
      <c r="R14" s="261"/>
    </row>
    <row r="15" spans="2:18" x14ac:dyDescent="0.3">
      <c r="B15" s="253"/>
      <c r="C15" s="76"/>
      <c r="D15" s="76"/>
      <c r="E15" s="76"/>
      <c r="F15" s="78"/>
      <c r="G15" s="84">
        <v>0</v>
      </c>
      <c r="H15" s="84">
        <v>0</v>
      </c>
      <c r="I15" s="77">
        <v>0</v>
      </c>
      <c r="J15" s="84">
        <v>0</v>
      </c>
      <c r="K15" s="72">
        <f t="shared" si="0"/>
        <v>0</v>
      </c>
      <c r="L15" s="75">
        <f t="shared" si="1"/>
        <v>0</v>
      </c>
      <c r="M15" s="75">
        <f t="shared" si="2"/>
        <v>0</v>
      </c>
      <c r="N15" s="75">
        <f t="shared" si="3"/>
        <v>0</v>
      </c>
      <c r="P15" s="261"/>
      <c r="Q15" s="261"/>
      <c r="R15" s="261"/>
    </row>
    <row r="16" spans="2:18" ht="14.55" customHeight="1" x14ac:dyDescent="0.3">
      <c r="B16" s="253"/>
      <c r="C16" s="76"/>
      <c r="D16" s="76"/>
      <c r="E16" s="76"/>
      <c r="F16" s="78"/>
      <c r="G16" s="84">
        <v>0</v>
      </c>
      <c r="H16" s="84">
        <v>0</v>
      </c>
      <c r="I16" s="77">
        <v>0</v>
      </c>
      <c r="J16" s="84">
        <v>0</v>
      </c>
      <c r="K16" s="72">
        <f t="shared" si="0"/>
        <v>0</v>
      </c>
      <c r="L16" s="75">
        <f t="shared" si="1"/>
        <v>0</v>
      </c>
      <c r="M16" s="75">
        <f t="shared" si="2"/>
        <v>0</v>
      </c>
      <c r="N16" s="75">
        <f t="shared" si="3"/>
        <v>0</v>
      </c>
      <c r="P16" s="261"/>
      <c r="Q16" s="261"/>
      <c r="R16" s="261"/>
    </row>
    <row r="17" spans="2:18" ht="14.55" customHeight="1" x14ac:dyDescent="0.3">
      <c r="B17" s="253"/>
      <c r="C17" s="76"/>
      <c r="D17" s="76"/>
      <c r="E17" s="76"/>
      <c r="F17" s="78"/>
      <c r="G17" s="84">
        <v>0</v>
      </c>
      <c r="H17" s="84">
        <v>0</v>
      </c>
      <c r="I17" s="77">
        <v>0</v>
      </c>
      <c r="J17" s="84">
        <v>0</v>
      </c>
      <c r="K17" s="72">
        <f t="shared" si="0"/>
        <v>0</v>
      </c>
      <c r="L17" s="75">
        <f t="shared" si="1"/>
        <v>0</v>
      </c>
      <c r="M17" s="75">
        <f t="shared" si="2"/>
        <v>0</v>
      </c>
      <c r="N17" s="75">
        <f t="shared" si="3"/>
        <v>0</v>
      </c>
    </row>
    <row r="18" spans="2:18" ht="14.55" customHeight="1" x14ac:dyDescent="0.3">
      <c r="B18" s="253"/>
      <c r="C18" s="76"/>
      <c r="D18" s="76"/>
      <c r="E18" s="76"/>
      <c r="F18" s="78"/>
      <c r="G18" s="84">
        <v>0</v>
      </c>
      <c r="H18" s="84">
        <v>0</v>
      </c>
      <c r="I18" s="77">
        <v>0</v>
      </c>
      <c r="J18" s="84">
        <v>0</v>
      </c>
      <c r="K18" s="72">
        <f t="shared" si="0"/>
        <v>0</v>
      </c>
      <c r="L18" s="75">
        <f t="shared" si="1"/>
        <v>0</v>
      </c>
      <c r="M18" s="75">
        <f t="shared" si="2"/>
        <v>0</v>
      </c>
      <c r="N18" s="75">
        <f t="shared" si="3"/>
        <v>0</v>
      </c>
      <c r="P18" s="262" t="s">
        <v>116</v>
      </c>
      <c r="Q18" s="262"/>
      <c r="R18" s="262"/>
    </row>
    <row r="19" spans="2:18" ht="14.55" customHeight="1" x14ac:dyDescent="0.3">
      <c r="G19" s="85"/>
      <c r="H19" s="85"/>
      <c r="I19" s="71"/>
      <c r="J19" s="85"/>
      <c r="K19" s="73"/>
      <c r="L19" s="74"/>
      <c r="M19" s="74"/>
      <c r="N19" s="74"/>
      <c r="P19" s="262"/>
      <c r="Q19" s="262"/>
      <c r="R19" s="262"/>
    </row>
    <row r="20" spans="2:18" x14ac:dyDescent="0.3">
      <c r="B20" s="253" t="s">
        <v>95</v>
      </c>
      <c r="C20" s="76"/>
      <c r="D20" s="76"/>
      <c r="E20" s="76"/>
      <c r="F20" s="78"/>
      <c r="G20" s="84">
        <v>0</v>
      </c>
      <c r="H20" s="84">
        <v>0</v>
      </c>
      <c r="I20" s="77">
        <v>0</v>
      </c>
      <c r="J20" s="84">
        <v>0</v>
      </c>
      <c r="K20" s="72">
        <f t="shared" si="0"/>
        <v>0</v>
      </c>
      <c r="L20" s="75">
        <f t="shared" ref="L20:L29" si="4">+K20*H20</f>
        <v>0</v>
      </c>
      <c r="M20" s="75">
        <f t="shared" ref="M20:M29" si="5">+G20*J20</f>
        <v>0</v>
      </c>
      <c r="N20" s="75">
        <f t="shared" ref="N20:N29" si="6">+M20+L20</f>
        <v>0</v>
      </c>
      <c r="P20" s="262"/>
      <c r="Q20" s="262"/>
      <c r="R20" s="262"/>
    </row>
    <row r="21" spans="2:18" x14ac:dyDescent="0.3">
      <c r="B21" s="253"/>
      <c r="C21" s="76"/>
      <c r="D21" s="76"/>
      <c r="E21" s="76"/>
      <c r="F21" s="78"/>
      <c r="G21" s="84">
        <v>0</v>
      </c>
      <c r="H21" s="84">
        <v>0</v>
      </c>
      <c r="I21" s="77">
        <v>0</v>
      </c>
      <c r="J21" s="84">
        <v>0</v>
      </c>
      <c r="K21" s="72">
        <f t="shared" si="0"/>
        <v>0</v>
      </c>
      <c r="L21" s="75">
        <f t="shared" si="4"/>
        <v>0</v>
      </c>
      <c r="M21" s="75">
        <f t="shared" si="5"/>
        <v>0</v>
      </c>
      <c r="N21" s="75">
        <f t="shared" si="6"/>
        <v>0</v>
      </c>
    </row>
    <row r="22" spans="2:18" ht="14.55" customHeight="1" x14ac:dyDescent="0.3">
      <c r="B22" s="253"/>
      <c r="C22" s="76"/>
      <c r="D22" s="76"/>
      <c r="E22" s="76"/>
      <c r="F22" s="78"/>
      <c r="G22" s="84">
        <v>0</v>
      </c>
      <c r="H22" s="84">
        <v>0</v>
      </c>
      <c r="I22" s="77">
        <v>0</v>
      </c>
      <c r="J22" s="84">
        <v>0</v>
      </c>
      <c r="K22" s="72">
        <f t="shared" si="0"/>
        <v>0</v>
      </c>
      <c r="L22" s="75">
        <f t="shared" si="4"/>
        <v>0</v>
      </c>
      <c r="M22" s="75">
        <f t="shared" si="5"/>
        <v>0</v>
      </c>
      <c r="N22" s="75">
        <f t="shared" si="6"/>
        <v>0</v>
      </c>
      <c r="P22" s="263" t="s">
        <v>117</v>
      </c>
      <c r="Q22" s="264"/>
      <c r="R22" s="265"/>
    </row>
    <row r="23" spans="2:18" x14ac:dyDescent="0.3">
      <c r="B23" s="253"/>
      <c r="C23" s="76"/>
      <c r="D23" s="76"/>
      <c r="E23" s="76"/>
      <c r="F23" s="78"/>
      <c r="G23" s="84">
        <v>0</v>
      </c>
      <c r="H23" s="84">
        <v>0</v>
      </c>
      <c r="I23" s="77">
        <v>0</v>
      </c>
      <c r="J23" s="84">
        <v>0</v>
      </c>
      <c r="K23" s="72">
        <f t="shared" si="0"/>
        <v>0</v>
      </c>
      <c r="L23" s="75">
        <f t="shared" si="4"/>
        <v>0</v>
      </c>
      <c r="M23" s="75">
        <f t="shared" si="5"/>
        <v>0</v>
      </c>
      <c r="N23" s="75">
        <f t="shared" si="6"/>
        <v>0</v>
      </c>
      <c r="P23" s="266"/>
      <c r="Q23" s="267"/>
      <c r="R23" s="268"/>
    </row>
    <row r="24" spans="2:18" x14ac:dyDescent="0.3">
      <c r="B24" s="253"/>
      <c r="C24" s="76"/>
      <c r="D24" s="76"/>
      <c r="E24" s="76"/>
      <c r="F24" s="78"/>
      <c r="G24" s="84">
        <v>0</v>
      </c>
      <c r="H24" s="84">
        <v>0</v>
      </c>
      <c r="I24" s="77">
        <v>0</v>
      </c>
      <c r="J24" s="84">
        <v>0</v>
      </c>
      <c r="K24" s="72">
        <f t="shared" si="0"/>
        <v>0</v>
      </c>
      <c r="L24" s="75">
        <f t="shared" si="4"/>
        <v>0</v>
      </c>
      <c r="M24" s="75">
        <f t="shared" si="5"/>
        <v>0</v>
      </c>
      <c r="N24" s="75">
        <f t="shared" si="6"/>
        <v>0</v>
      </c>
    </row>
    <row r="25" spans="2:18" x14ac:dyDescent="0.3">
      <c r="B25" s="253"/>
      <c r="C25" s="76"/>
      <c r="D25" s="76"/>
      <c r="E25" s="76"/>
      <c r="F25" s="78"/>
      <c r="G25" s="84">
        <v>0</v>
      </c>
      <c r="H25" s="84">
        <v>0</v>
      </c>
      <c r="I25" s="77">
        <v>0</v>
      </c>
      <c r="J25" s="84">
        <v>0</v>
      </c>
      <c r="K25" s="72">
        <f t="shared" si="0"/>
        <v>0</v>
      </c>
      <c r="L25" s="75">
        <f t="shared" si="4"/>
        <v>0</v>
      </c>
      <c r="M25" s="75">
        <f t="shared" si="5"/>
        <v>0</v>
      </c>
      <c r="N25" s="75">
        <f t="shared" si="6"/>
        <v>0</v>
      </c>
    </row>
    <row r="26" spans="2:18" x14ac:dyDescent="0.3">
      <c r="B26" s="253"/>
      <c r="C26" s="76"/>
      <c r="D26" s="76"/>
      <c r="E26" s="76"/>
      <c r="F26" s="78"/>
      <c r="G26" s="84">
        <v>0</v>
      </c>
      <c r="H26" s="84">
        <v>0</v>
      </c>
      <c r="I26" s="77">
        <v>0</v>
      </c>
      <c r="J26" s="84">
        <v>0</v>
      </c>
      <c r="K26" s="72">
        <f t="shared" si="0"/>
        <v>0</v>
      </c>
      <c r="L26" s="75">
        <f t="shared" si="4"/>
        <v>0</v>
      </c>
      <c r="M26" s="75">
        <f t="shared" si="5"/>
        <v>0</v>
      </c>
      <c r="N26" s="75">
        <f t="shared" si="6"/>
        <v>0</v>
      </c>
    </row>
    <row r="27" spans="2:18" x14ac:dyDescent="0.3">
      <c r="B27" s="253"/>
      <c r="C27" s="76"/>
      <c r="D27" s="76"/>
      <c r="E27" s="76"/>
      <c r="F27" s="78"/>
      <c r="G27" s="84">
        <v>0</v>
      </c>
      <c r="H27" s="84">
        <v>0</v>
      </c>
      <c r="I27" s="77">
        <v>0</v>
      </c>
      <c r="J27" s="84">
        <v>0</v>
      </c>
      <c r="K27" s="72">
        <f t="shared" si="0"/>
        <v>0</v>
      </c>
      <c r="L27" s="75">
        <f t="shared" si="4"/>
        <v>0</v>
      </c>
      <c r="M27" s="75">
        <f t="shared" si="5"/>
        <v>0</v>
      </c>
      <c r="N27" s="75">
        <f t="shared" si="6"/>
        <v>0</v>
      </c>
    </row>
    <row r="28" spans="2:18" x14ac:dyDescent="0.3">
      <c r="B28" s="253"/>
      <c r="C28" s="76"/>
      <c r="D28" s="76"/>
      <c r="E28" s="76"/>
      <c r="F28" s="78"/>
      <c r="G28" s="84">
        <v>0</v>
      </c>
      <c r="H28" s="84">
        <v>0</v>
      </c>
      <c r="I28" s="77">
        <v>0</v>
      </c>
      <c r="J28" s="84">
        <v>0</v>
      </c>
      <c r="K28" s="72">
        <f t="shared" si="0"/>
        <v>0</v>
      </c>
      <c r="L28" s="75">
        <f t="shared" si="4"/>
        <v>0</v>
      </c>
      <c r="M28" s="75">
        <f t="shared" si="5"/>
        <v>0</v>
      </c>
      <c r="N28" s="75">
        <f t="shared" si="6"/>
        <v>0</v>
      </c>
    </row>
    <row r="29" spans="2:18" x14ac:dyDescent="0.3">
      <c r="B29" s="253"/>
      <c r="C29" s="76"/>
      <c r="D29" s="76"/>
      <c r="E29" s="76"/>
      <c r="F29" s="78"/>
      <c r="G29" s="84">
        <v>0</v>
      </c>
      <c r="H29" s="84">
        <v>0</v>
      </c>
      <c r="I29" s="77">
        <v>0</v>
      </c>
      <c r="J29" s="84">
        <v>0</v>
      </c>
      <c r="K29" s="72">
        <f t="shared" si="0"/>
        <v>0</v>
      </c>
      <c r="L29" s="75">
        <f t="shared" si="4"/>
        <v>0</v>
      </c>
      <c r="M29" s="75">
        <f t="shared" si="5"/>
        <v>0</v>
      </c>
      <c r="N29" s="75">
        <f t="shared" si="6"/>
        <v>0</v>
      </c>
    </row>
    <row r="30" spans="2:18" x14ac:dyDescent="0.3">
      <c r="G30" s="85"/>
      <c r="H30" s="85"/>
      <c r="I30" s="71"/>
      <c r="J30" s="85"/>
      <c r="K30" s="73"/>
      <c r="L30" s="74"/>
      <c r="M30" s="74"/>
      <c r="N30" s="74"/>
    </row>
    <row r="31" spans="2:18" x14ac:dyDescent="0.3">
      <c r="B31" s="253" t="s">
        <v>95</v>
      </c>
      <c r="C31" s="76"/>
      <c r="D31" s="76"/>
      <c r="E31" s="76"/>
      <c r="F31" s="78"/>
      <c r="G31" s="84">
        <v>0</v>
      </c>
      <c r="H31" s="84">
        <v>0</v>
      </c>
      <c r="I31" s="77">
        <v>0</v>
      </c>
      <c r="J31" s="84">
        <v>0</v>
      </c>
      <c r="K31" s="72">
        <f t="shared" ref="K31:K40" si="7">+I31*J31</f>
        <v>0</v>
      </c>
      <c r="L31" s="75">
        <f t="shared" ref="L31:L40" si="8">+K31*H31</f>
        <v>0</v>
      </c>
      <c r="M31" s="75">
        <f t="shared" ref="M31:M40" si="9">+G31*J31</f>
        <v>0</v>
      </c>
      <c r="N31" s="75">
        <f t="shared" ref="N31:N40" si="10">+M31+L31</f>
        <v>0</v>
      </c>
    </row>
    <row r="32" spans="2:18" x14ac:dyDescent="0.3">
      <c r="B32" s="253"/>
      <c r="C32" s="76"/>
      <c r="D32" s="76"/>
      <c r="E32" s="76"/>
      <c r="F32" s="78"/>
      <c r="G32" s="84">
        <v>0</v>
      </c>
      <c r="H32" s="84">
        <v>0</v>
      </c>
      <c r="I32" s="77">
        <v>0</v>
      </c>
      <c r="J32" s="84">
        <v>0</v>
      </c>
      <c r="K32" s="72">
        <f t="shared" si="7"/>
        <v>0</v>
      </c>
      <c r="L32" s="75">
        <f t="shared" si="8"/>
        <v>0</v>
      </c>
      <c r="M32" s="75">
        <f t="shared" si="9"/>
        <v>0</v>
      </c>
      <c r="N32" s="75">
        <f t="shared" si="10"/>
        <v>0</v>
      </c>
    </row>
    <row r="33" spans="2:14" ht="14.55" customHeight="1" x14ac:dyDescent="0.3">
      <c r="B33" s="253"/>
      <c r="C33" s="76"/>
      <c r="D33" s="76"/>
      <c r="E33" s="76"/>
      <c r="F33" s="78"/>
      <c r="G33" s="84">
        <v>0</v>
      </c>
      <c r="H33" s="84">
        <v>0</v>
      </c>
      <c r="I33" s="77">
        <v>0</v>
      </c>
      <c r="J33" s="84">
        <v>0</v>
      </c>
      <c r="K33" s="72">
        <f t="shared" si="7"/>
        <v>0</v>
      </c>
      <c r="L33" s="75">
        <f t="shared" si="8"/>
        <v>0</v>
      </c>
      <c r="M33" s="75">
        <f t="shared" si="9"/>
        <v>0</v>
      </c>
      <c r="N33" s="75">
        <f t="shared" si="10"/>
        <v>0</v>
      </c>
    </row>
    <row r="34" spans="2:14" x14ac:dyDescent="0.3">
      <c r="B34" s="253"/>
      <c r="C34" s="76"/>
      <c r="D34" s="76"/>
      <c r="E34" s="76"/>
      <c r="F34" s="78"/>
      <c r="G34" s="84">
        <v>0</v>
      </c>
      <c r="H34" s="84">
        <v>0</v>
      </c>
      <c r="I34" s="77">
        <v>0</v>
      </c>
      <c r="J34" s="84">
        <v>0</v>
      </c>
      <c r="K34" s="72">
        <f t="shared" si="7"/>
        <v>0</v>
      </c>
      <c r="L34" s="75">
        <f t="shared" si="8"/>
        <v>0</v>
      </c>
      <c r="M34" s="75">
        <f t="shared" si="9"/>
        <v>0</v>
      </c>
      <c r="N34" s="75">
        <f t="shared" si="10"/>
        <v>0</v>
      </c>
    </row>
    <row r="35" spans="2:14" x14ac:dyDescent="0.3">
      <c r="B35" s="253"/>
      <c r="C35" s="76"/>
      <c r="D35" s="76"/>
      <c r="E35" s="76"/>
      <c r="F35" s="78"/>
      <c r="G35" s="84">
        <v>0</v>
      </c>
      <c r="H35" s="84">
        <v>0</v>
      </c>
      <c r="I35" s="77">
        <v>0</v>
      </c>
      <c r="J35" s="84">
        <v>0</v>
      </c>
      <c r="K35" s="72">
        <f t="shared" si="7"/>
        <v>0</v>
      </c>
      <c r="L35" s="75">
        <f t="shared" si="8"/>
        <v>0</v>
      </c>
      <c r="M35" s="75">
        <f t="shared" si="9"/>
        <v>0</v>
      </c>
      <c r="N35" s="75">
        <f t="shared" si="10"/>
        <v>0</v>
      </c>
    </row>
    <row r="36" spans="2:14" x14ac:dyDescent="0.3">
      <c r="B36" s="253"/>
      <c r="C36" s="76"/>
      <c r="D36" s="76"/>
      <c r="E36" s="76"/>
      <c r="F36" s="78"/>
      <c r="G36" s="84">
        <v>0</v>
      </c>
      <c r="H36" s="84">
        <v>0</v>
      </c>
      <c r="I36" s="77">
        <v>0</v>
      </c>
      <c r="J36" s="84">
        <v>0</v>
      </c>
      <c r="K36" s="72">
        <f t="shared" si="7"/>
        <v>0</v>
      </c>
      <c r="L36" s="75">
        <f t="shared" si="8"/>
        <v>0</v>
      </c>
      <c r="M36" s="75">
        <f t="shared" si="9"/>
        <v>0</v>
      </c>
      <c r="N36" s="75">
        <f t="shared" si="10"/>
        <v>0</v>
      </c>
    </row>
    <row r="37" spans="2:14" x14ac:dyDescent="0.3">
      <c r="B37" s="253"/>
      <c r="C37" s="76"/>
      <c r="D37" s="76"/>
      <c r="E37" s="76"/>
      <c r="F37" s="78"/>
      <c r="G37" s="84">
        <v>0</v>
      </c>
      <c r="H37" s="84">
        <v>0</v>
      </c>
      <c r="I37" s="77">
        <v>0</v>
      </c>
      <c r="J37" s="84">
        <v>0</v>
      </c>
      <c r="K37" s="72">
        <f t="shared" si="7"/>
        <v>0</v>
      </c>
      <c r="L37" s="75">
        <f t="shared" si="8"/>
        <v>0</v>
      </c>
      <c r="M37" s="75">
        <f t="shared" si="9"/>
        <v>0</v>
      </c>
      <c r="N37" s="75">
        <f t="shared" si="10"/>
        <v>0</v>
      </c>
    </row>
    <row r="38" spans="2:14" x14ac:dyDescent="0.3">
      <c r="B38" s="253"/>
      <c r="C38" s="76"/>
      <c r="D38" s="76"/>
      <c r="E38" s="76"/>
      <c r="F38" s="78"/>
      <c r="G38" s="84">
        <v>0</v>
      </c>
      <c r="H38" s="84">
        <v>0</v>
      </c>
      <c r="I38" s="77">
        <v>0</v>
      </c>
      <c r="J38" s="84">
        <v>0</v>
      </c>
      <c r="K38" s="72">
        <f t="shared" si="7"/>
        <v>0</v>
      </c>
      <c r="L38" s="75">
        <f t="shared" si="8"/>
        <v>0</v>
      </c>
      <c r="M38" s="75">
        <f t="shared" si="9"/>
        <v>0</v>
      </c>
      <c r="N38" s="75">
        <f t="shared" si="10"/>
        <v>0</v>
      </c>
    </row>
    <row r="39" spans="2:14" x14ac:dyDescent="0.3">
      <c r="B39" s="253"/>
      <c r="C39" s="76"/>
      <c r="D39" s="76"/>
      <c r="E39" s="76"/>
      <c r="F39" s="78"/>
      <c r="G39" s="84">
        <v>0</v>
      </c>
      <c r="H39" s="84">
        <v>0</v>
      </c>
      <c r="I39" s="77">
        <v>0</v>
      </c>
      <c r="J39" s="84">
        <v>0</v>
      </c>
      <c r="K39" s="72">
        <f t="shared" si="7"/>
        <v>0</v>
      </c>
      <c r="L39" s="75">
        <f t="shared" si="8"/>
        <v>0</v>
      </c>
      <c r="M39" s="75">
        <f t="shared" si="9"/>
        <v>0</v>
      </c>
      <c r="N39" s="75">
        <f t="shared" si="10"/>
        <v>0</v>
      </c>
    </row>
    <row r="40" spans="2:14" x14ac:dyDescent="0.3">
      <c r="B40" s="253"/>
      <c r="C40" s="76"/>
      <c r="D40" s="76"/>
      <c r="E40" s="76"/>
      <c r="F40" s="78"/>
      <c r="G40" s="84">
        <v>0</v>
      </c>
      <c r="H40" s="84">
        <v>0</v>
      </c>
      <c r="I40" s="77">
        <v>0</v>
      </c>
      <c r="J40" s="84">
        <v>0</v>
      </c>
      <c r="K40" s="72">
        <f t="shared" si="7"/>
        <v>0</v>
      </c>
      <c r="L40" s="75">
        <f t="shared" si="8"/>
        <v>0</v>
      </c>
      <c r="M40" s="75">
        <f t="shared" si="9"/>
        <v>0</v>
      </c>
      <c r="N40" s="75">
        <f t="shared" si="10"/>
        <v>0</v>
      </c>
    </row>
    <row r="41" spans="2:14" x14ac:dyDescent="0.3">
      <c r="G41" s="85"/>
      <c r="H41" s="85"/>
      <c r="I41" s="71"/>
      <c r="J41" s="85"/>
      <c r="K41" s="73"/>
      <c r="L41" s="74"/>
      <c r="M41" s="74"/>
      <c r="N41" s="74"/>
    </row>
    <row r="42" spans="2:14" ht="15.6" x14ac:dyDescent="0.3">
      <c r="F42" s="5"/>
      <c r="G42" s="161">
        <f>SUM(G8:G41)</f>
        <v>100</v>
      </c>
      <c r="H42" s="161">
        <f>SUM(H8:H41)</f>
        <v>20</v>
      </c>
      <c r="I42" s="148"/>
      <c r="J42" s="269" t="s">
        <v>118</v>
      </c>
      <c r="K42" s="269"/>
      <c r="L42" s="162">
        <f>SUM(L8:L41)</f>
        <v>4060</v>
      </c>
      <c r="M42" s="162">
        <f>SUM(M8:M41)</f>
        <v>24200</v>
      </c>
      <c r="N42" s="162">
        <f>SUM(N8:N41)</f>
        <v>28260</v>
      </c>
    </row>
    <row r="43" spans="2:14" ht="15.6" x14ac:dyDescent="0.3">
      <c r="G43" s="86" t="s">
        <v>119</v>
      </c>
      <c r="H43" s="163">
        <f>(SUMIF(I8:I41,"&gt;0",G8:G41))/G42</f>
        <v>0.2</v>
      </c>
      <c r="I43" s="71"/>
      <c r="J43" s="269"/>
      <c r="K43" s="269"/>
      <c r="L43" s="163">
        <f>+L42/(N42-L42)</f>
        <v>0.16776859504132233</v>
      </c>
      <c r="M43" s="87"/>
    </row>
    <row r="44" spans="2:14" x14ac:dyDescent="0.3">
      <c r="G44" s="85"/>
      <c r="H44" s="85"/>
      <c r="I44" s="71"/>
      <c r="J44" s="85"/>
      <c r="K44" s="73"/>
      <c r="L44" s="74"/>
      <c r="M44" s="74"/>
      <c r="N44" s="74"/>
    </row>
    <row r="45" spans="2:14" x14ac:dyDescent="0.3">
      <c r="G45" s="85"/>
      <c r="H45" s="85"/>
      <c r="I45" s="71"/>
      <c r="J45" s="85"/>
      <c r="K45" s="73"/>
      <c r="L45" s="74"/>
      <c r="M45" s="74"/>
      <c r="N45" s="74"/>
    </row>
    <row r="46" spans="2:14" x14ac:dyDescent="0.3">
      <c r="G46" s="85"/>
      <c r="H46" s="85"/>
      <c r="I46" s="71"/>
      <c r="J46" s="85"/>
      <c r="K46" s="73"/>
      <c r="L46" s="74"/>
      <c r="M46" s="74"/>
      <c r="N46" s="74"/>
    </row>
    <row r="47" spans="2:14" ht="15.6" x14ac:dyDescent="0.3">
      <c r="I47" s="164"/>
      <c r="J47" s="270" t="s">
        <v>96</v>
      </c>
      <c r="K47" s="6"/>
      <c r="L47" s="6"/>
      <c r="M47" s="6"/>
      <c r="N47" s="6"/>
    </row>
    <row r="48" spans="2:14" x14ac:dyDescent="0.3">
      <c r="K48" s="6"/>
      <c r="L48" s="6"/>
      <c r="M48" s="6"/>
      <c r="N48" s="6"/>
    </row>
    <row r="49" spans="11:14" x14ac:dyDescent="0.3">
      <c r="K49" s="6"/>
      <c r="L49" s="6"/>
      <c r="M49" s="6"/>
      <c r="N49" s="6"/>
    </row>
    <row r="50" spans="11:14" x14ac:dyDescent="0.3">
      <c r="K50" s="6"/>
      <c r="L50" s="6"/>
      <c r="M50" s="6"/>
      <c r="N50" s="6"/>
    </row>
  </sheetData>
  <mergeCells count="12">
    <mergeCell ref="B31:B40"/>
    <mergeCell ref="J42:K43"/>
    <mergeCell ref="P6:R6"/>
    <mergeCell ref="B8:B18"/>
    <mergeCell ref="P9:Q9"/>
    <mergeCell ref="P10:Q10"/>
    <mergeCell ref="P11:Q11"/>
    <mergeCell ref="P12:Q12"/>
    <mergeCell ref="P14:R16"/>
    <mergeCell ref="P18:R20"/>
    <mergeCell ref="B20:B29"/>
    <mergeCell ref="P22:R23"/>
  </mergeCells>
  <pageMargins left="0.31496062992125984" right="0.31496062992125984" top="0.74803149606299213" bottom="0.74803149606299213" header="0.31496062992125984" footer="0.31496062992125984"/>
  <pageSetup paperSize="9"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311A1D-B7DC-406F-BADA-4C9939D42465}">
          <x14:formula1>
            <xm:f>'C:\Users\mla\Dropbox\2017-100    DMDP 2017\DMDP 2017\Adm guidelines consultant\Som modtaget fra Tine 8 July\[DMDP Budget 2018_rev (FINAL)_MLA.xlsx]Sheet1'!#REF!</xm:f>
          </x14:formula1>
          <xm:sqref>E8:E42 E1:E5 E44:E1048576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F36" sqref="F36"/>
    </sheetView>
  </sheetViews>
  <sheetFormatPr defaultRowHeight="14.4" x14ac:dyDescent="0.3"/>
  <sheetData>
    <row r="1" spans="1:1" ht="15.6" x14ac:dyDescent="0.3">
      <c r="A1" s="70" t="s">
        <v>81</v>
      </c>
    </row>
    <row r="2" spans="1:1" ht="15.6" x14ac:dyDescent="0.3">
      <c r="A2" s="70" t="s">
        <v>82</v>
      </c>
    </row>
    <row r="3" spans="1:1" ht="15.6" x14ac:dyDescent="0.3">
      <c r="A3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</vt:i4>
      </vt:variant>
    </vt:vector>
  </HeadingPairs>
  <TitlesOfParts>
    <vt:vector size="8" baseType="lpstr">
      <vt:lpstr>FINANCIAL STATEMENT for the yea</vt:lpstr>
      <vt:lpstr>Staff hours for the year</vt:lpstr>
      <vt:lpstr>Sheet1</vt:lpstr>
      <vt:lpstr>'FINANCIAL STATEMENT for the yea'!Tekst95</vt:lpstr>
      <vt:lpstr>'FINANCIAL STATEMENT for the yea'!Tekst97</vt:lpstr>
      <vt:lpstr>'FINANCIAL STATEMENT for the yea'!Udskriftsområde</vt:lpstr>
      <vt:lpstr>'Staff hours for the year'!Udskriftsområde</vt:lpstr>
      <vt:lpstr>'FINANCIAL STATEMENT for the yea'!Udskriftstitler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2018-07-09T11:42:44Z</dcterms:modified>
</cp:coreProperties>
</file>