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PERT INPUT" sheetId="1" r:id="rId1"/>
    <sheet name="PERT OUTPUT" sheetId="2" r:id="rId2"/>
  </sheets>
  <definedNames>
    <definedName name="solver_adj" localSheetId="0" hidden="1">'PERT INPUT'!$O$4:$O$29,'PERT INPUT'!$O$2</definedName>
    <definedName name="solver_adj" localSheetId="1" hidden="1">'PERT OUTPUT'!$N$9:$N$34</definedName>
    <definedName name="solver_cvg" localSheetId="0" hidden="1">0.001</definedName>
    <definedName name="solver_cvg" localSheetId="1" hidden="1">0.001</definedName>
    <definedName name="solver_drv" localSheetId="0" hidden="1">1</definedName>
    <definedName name="solver_drv" localSheetId="1" hidden="1">1</definedName>
    <definedName name="solver_est" localSheetId="0" hidden="1">1</definedName>
    <definedName name="solver_est" localSheetId="1" hidden="1">1</definedName>
    <definedName name="solver_itr" localSheetId="0" hidden="1">100</definedName>
    <definedName name="solver_itr" localSheetId="1" hidden="1">200</definedName>
    <definedName name="solver_lhs1" localSheetId="0" hidden="1">'PERT INPUT'!$Q$4:$Q$53</definedName>
    <definedName name="solver_lhs1" localSheetId="1" hidden="1">'PERT OUTPUT'!$U$9:$U$58</definedName>
    <definedName name="solver_lhs2" localSheetId="0" hidden="1">'PERT INPUT'!$O$2</definedName>
    <definedName name="solver_lhs2" localSheetId="1" hidden="1">'PERT OUTPUT'!$N$9:$N$34</definedName>
    <definedName name="solver_lin" localSheetId="0" hidden="1">1</definedName>
    <definedName name="solver_lin" localSheetId="1" hidden="1">1</definedName>
    <definedName name="solver_neg" localSheetId="0" hidden="1">1</definedName>
    <definedName name="solver_neg" localSheetId="1" hidden="1">1</definedName>
    <definedName name="solver_num" localSheetId="0" hidden="1">2</definedName>
    <definedName name="solver_num" localSheetId="1" hidden="1">1</definedName>
    <definedName name="solver_nwt" localSheetId="0" hidden="1">1</definedName>
    <definedName name="solver_nwt" localSheetId="1" hidden="1">1</definedName>
    <definedName name="solver_opt" localSheetId="0" hidden="1">'PERT INPUT'!$P$1</definedName>
    <definedName name="solver_opt" localSheetId="1" hidden="1">'PERT OUTPUT'!$T$1</definedName>
    <definedName name="solver_pre" localSheetId="0" hidden="1">0.000001</definedName>
    <definedName name="solver_pre" localSheetId="1" hidden="1">0.00001</definedName>
    <definedName name="solver_rel1" localSheetId="0" hidden="1">3</definedName>
    <definedName name="solver_rel1" localSheetId="1" hidden="1">1</definedName>
    <definedName name="solver_rel2" localSheetId="0" hidden="1">2</definedName>
    <definedName name="solver_rel2" localSheetId="1" hidden="1">1</definedName>
    <definedName name="solver_rhs1" localSheetId="0" hidden="1">'PERT INPUT'!$R$4:$R$53</definedName>
    <definedName name="solver_rhs1" localSheetId="1" hidden="1">'PERT OUTPUT'!$V$9:$V$58</definedName>
    <definedName name="solver_rhs2" localSheetId="0" hidden="1">1</definedName>
    <definedName name="solver_rhs2" localSheetId="1" hidden="1">'PERT OUTPUT'!$T$2</definedName>
    <definedName name="solver_scl" localSheetId="0" hidden="1">2</definedName>
    <definedName name="solver_scl" localSheetId="1" hidden="1">1</definedName>
    <definedName name="solver_sho" localSheetId="0" hidden="1">2</definedName>
    <definedName name="solver_sho" localSheetId="1" hidden="1">2</definedName>
    <definedName name="solver_tim" localSheetId="0" hidden="1">100</definedName>
    <definedName name="solver_tim" localSheetId="1" hidden="1">100</definedName>
    <definedName name="solver_tol" localSheetId="0" hidden="1">0.05</definedName>
    <definedName name="solver_tol" localSheetId="1" hidden="1">0.05</definedName>
    <definedName name="solver_typ" localSheetId="0" hidden="1">2</definedName>
    <definedName name="solver_typ" localSheetId="1" hidden="1">2</definedName>
    <definedName name="solver_val" localSheetId="0" hidden="1">0</definedName>
    <definedName name="solver_val" localSheetId="1" hidden="1">0</definedName>
  </definedNames>
  <calcPr fullCalcOnLoad="1"/>
</workbook>
</file>

<file path=xl/sharedStrings.xml><?xml version="1.0" encoding="utf-8"?>
<sst xmlns="http://schemas.openxmlformats.org/spreadsheetml/2006/main" count="77" uniqueCount="66">
  <si>
    <t>Activity</t>
  </si>
  <si>
    <t>a</t>
  </si>
  <si>
    <t>m</t>
  </si>
  <si>
    <t>b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</si>
  <si>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</si>
  <si>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</si>
  <si>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</si>
  <si>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</si>
  <si>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</si>
  <si>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</si>
  <si>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</si>
  <si>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</si>
  <si>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</si>
  <si>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</si>
  <si>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s</t>
  </si>
  <si>
    <t>ACTIVITY TIMES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</si>
  <si>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</si>
  <si>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</si>
  <si>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</si>
  <si>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</si>
  <si>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</si>
  <si>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</si>
  <si>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</si>
  <si>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</si>
  <si>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</si>
  <si>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</si>
  <si>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</si>
  <si>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</si>
  <si>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</si>
  <si>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</si>
  <si>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</si>
  <si>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</si>
  <si>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PREDECESSORS</t>
  </si>
  <si>
    <t>Predecessor</t>
  </si>
  <si>
    <t>ES</t>
  </si>
  <si>
    <t>EF</t>
  </si>
  <si>
    <t>START</t>
  </si>
  <si>
    <t>FINISH</t>
  </si>
  <si>
    <t>ACTIVITY</t>
  </si>
  <si>
    <t>IP</t>
  </si>
  <si>
    <t>VSTART</t>
  </si>
  <si>
    <t>VFINISH</t>
  </si>
  <si>
    <t>Name</t>
  </si>
  <si>
    <t>ls</t>
  </si>
  <si>
    <t>lf</t>
  </si>
  <si>
    <t>sl</t>
  </si>
  <si>
    <t>Back ES</t>
  </si>
  <si>
    <t>Back EF</t>
  </si>
  <si>
    <t>Critical</t>
  </si>
  <si>
    <t>LS</t>
  </si>
  <si>
    <t>LF</t>
  </si>
  <si>
    <t>Slack</t>
  </si>
  <si>
    <t>CRITICAL PATH ANALYSIS</t>
  </si>
  <si>
    <t>MEAN</t>
  </si>
  <si>
    <t>VARIANCE*</t>
  </si>
  <si>
    <t>STANDARD DEVIATION*</t>
  </si>
  <si>
    <t>* Assumes all critical activities are on one critical path</t>
  </si>
  <si>
    <t>PROBABILITY COMPLETE BEFORE</t>
  </si>
  <si>
    <t>=</t>
  </si>
  <si>
    <t xml:space="preserve"> IMMEDIATE </t>
  </si>
  <si>
    <t>Node</t>
  </si>
  <si>
    <t>Acitivty</t>
  </si>
  <si>
    <t>3-TIME ESTIMATE</t>
  </si>
  <si>
    <t>KNOWN         m and s</t>
  </si>
  <si>
    <r>
      <t xml:space="preserve">  If not, enter in gold box, the </t>
    </r>
    <r>
      <rPr>
        <b/>
        <sz val="9"/>
        <color indexed="10"/>
        <rFont val="Calibri Light"/>
        <family val="2"/>
      </rPr>
      <t>variance</t>
    </r>
    <r>
      <rPr>
        <sz val="9"/>
        <rFont val="Calibri Light"/>
        <family val="2"/>
      </rPr>
      <t xml:space="preserve"> on one critical path of interest.</t>
    </r>
  </si>
  <si>
    <r>
      <t>s</t>
    </r>
    <r>
      <rPr>
        <b/>
        <vertAlign val="superscript"/>
        <sz val="11"/>
        <rFont val="Calibri Light"/>
        <family val="2"/>
      </rPr>
      <t>2</t>
    </r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</si>
</sst>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US$&quot;#,##0_);\(&quot;US$&quot;#,##0\)"/>
    <numFmt numFmtId="173" formatCode="&quot;US$&quot;#,##0_);[Red]\(&quot;US$&quot;#,##0\)"/>
    <numFmt numFmtId="174" formatCode="&quot;US$&quot;#,##0.00_);\(&quot;US$&quot;#,##0.00\)"/>
    <numFmt numFmtId="175" formatCode="&quot;US$&quot;#,##0.00_);[Red]\(&quot;US$&quot;#,##0.00\)"/>
    <numFmt numFmtId="176" formatCode="0.000000"/>
  </numFmts>
  <fonts count="55">
    <font>
      <sz val="10"/>
      <name val="Arial"/>
      <family val="2"/>
    </font>
    <font>
      <sz val="9"/>
      <name val="細明體"/>
      <family val="3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6"/>
      <color indexed="9"/>
      <name val="Calibri Light"/>
      <family val="2"/>
    </font>
    <font>
      <sz val="10"/>
      <name val="Calibri Light"/>
      <family val="2"/>
    </font>
    <font>
      <b/>
      <sz val="14"/>
      <color indexed="9"/>
      <name val="Calibri Light"/>
      <family val="2"/>
    </font>
    <font>
      <sz val="10"/>
      <color indexed="9"/>
      <name val="Calibri Light"/>
      <family val="2"/>
    </font>
    <font>
      <b/>
      <sz val="12"/>
      <name val="Calibri Light"/>
      <family val="2"/>
    </font>
    <font>
      <b/>
      <sz val="10"/>
      <name val="Calibri Light"/>
      <family val="2"/>
    </font>
    <font>
      <b/>
      <sz val="16"/>
      <name val="Calibri Light"/>
      <family val="2"/>
    </font>
    <font>
      <b/>
      <sz val="11"/>
      <name val="Calibri Light"/>
      <family val="2"/>
    </font>
    <font>
      <sz val="11"/>
      <name val="Calibri Light"/>
      <family val="2"/>
    </font>
    <font>
      <b/>
      <sz val="18"/>
      <name val="Calibri Light"/>
      <family val="2"/>
    </font>
    <font>
      <b/>
      <sz val="12"/>
      <color indexed="8"/>
      <name val="Calibri Light"/>
      <family val="2"/>
    </font>
    <font>
      <sz val="10"/>
      <color indexed="8"/>
      <name val="Calibri Light"/>
      <family val="2"/>
    </font>
    <font>
      <b/>
      <sz val="10"/>
      <color indexed="8"/>
      <name val="Calibri Light"/>
      <family val="2"/>
    </font>
    <font>
      <sz val="9"/>
      <name val="Calibri Light"/>
      <family val="2"/>
    </font>
    <font>
      <b/>
      <sz val="9"/>
      <color indexed="10"/>
      <name val="Calibri Light"/>
      <family val="2"/>
    </font>
    <font>
      <b/>
      <vertAlign val="superscript"/>
      <sz val="11"/>
      <name val="Calibri Ligh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0"/>
      <name val="Calibri Light"/>
      <family val="2"/>
    </font>
    <font>
      <b/>
      <sz val="14"/>
      <color theme="0"/>
      <name val="Calibri Light"/>
      <family val="2"/>
    </font>
    <font>
      <sz val="10"/>
      <color theme="0"/>
      <name val="Calibri Light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0" fontId="52" fillId="25" borderId="10" xfId="0" applyFont="1" applyFill="1" applyBorder="1" applyAlignment="1">
      <alignment horizontal="center"/>
    </xf>
    <xf numFmtId="0" fontId="52" fillId="25" borderId="11" xfId="0" applyFont="1" applyFill="1" applyBorder="1" applyAlignment="1">
      <alignment horizontal="center"/>
    </xf>
    <xf numFmtId="0" fontId="52" fillId="25" borderId="12" xfId="0" applyFont="1" applyFill="1" applyBorder="1" applyAlignment="1">
      <alignment horizontal="center"/>
    </xf>
    <xf numFmtId="0" fontId="52" fillId="25" borderId="13" xfId="0" applyFont="1" applyFill="1" applyBorder="1" applyAlignment="1">
      <alignment horizontal="center"/>
    </xf>
    <xf numFmtId="0" fontId="20" fillId="0" borderId="0" xfId="0" applyFont="1" applyFill="1" applyAlignment="1">
      <alignment/>
    </xf>
    <xf numFmtId="0" fontId="53" fillId="25" borderId="10" xfId="0" applyFont="1" applyFill="1" applyBorder="1" applyAlignment="1">
      <alignment horizontal="center"/>
    </xf>
    <xf numFmtId="0" fontId="54" fillId="25" borderId="14" xfId="0" applyFont="1" applyFill="1" applyBorder="1" applyAlignment="1">
      <alignment/>
    </xf>
    <xf numFmtId="0" fontId="23" fillId="0" borderId="0" xfId="0" applyFont="1" applyFill="1" applyAlignment="1">
      <alignment horizontal="left"/>
    </xf>
    <xf numFmtId="0" fontId="20" fillId="0" borderId="0" xfId="0" applyFont="1" applyAlignment="1">
      <alignment horizontal="left"/>
    </xf>
    <xf numFmtId="0" fontId="24" fillId="23" borderId="15" xfId="0" applyFont="1" applyFill="1" applyBorder="1" applyAlignment="1">
      <alignment horizontal="center"/>
    </xf>
    <xf numFmtId="0" fontId="23" fillId="23" borderId="12" xfId="0" applyFont="1" applyFill="1" applyBorder="1" applyAlignment="1">
      <alignment horizontal="center"/>
    </xf>
    <xf numFmtId="0" fontId="25" fillId="5" borderId="15" xfId="0" applyFont="1" applyFill="1" applyBorder="1" applyAlignment="1">
      <alignment horizontal="center" vertical="center"/>
    </xf>
    <xf numFmtId="0" fontId="25" fillId="5" borderId="12" xfId="0" applyFont="1" applyFill="1" applyBorder="1" applyAlignment="1">
      <alignment horizontal="center" vertical="center"/>
    </xf>
    <xf numFmtId="0" fontId="25" fillId="5" borderId="13" xfId="0" applyFont="1" applyFill="1" applyBorder="1" applyAlignment="1">
      <alignment horizontal="center" vertical="center"/>
    </xf>
    <xf numFmtId="0" fontId="25" fillId="7" borderId="15" xfId="0" applyFont="1" applyFill="1" applyBorder="1" applyAlignment="1">
      <alignment horizontal="center" wrapText="1" shrinkToFit="1"/>
    </xf>
    <xf numFmtId="0" fontId="25" fillId="7" borderId="13" xfId="0" applyFont="1" applyFill="1" applyBorder="1" applyAlignment="1">
      <alignment horizontal="center" wrapText="1" shrinkToFit="1"/>
    </xf>
    <xf numFmtId="0" fontId="23" fillId="0" borderId="0" xfId="0" applyFont="1" applyFill="1" applyBorder="1" applyAlignment="1">
      <alignment horizontal="center"/>
    </xf>
    <xf numFmtId="0" fontId="53" fillId="25" borderId="16" xfId="0" applyFont="1" applyFill="1" applyBorder="1" applyAlignment="1">
      <alignment horizontal="center"/>
    </xf>
    <xf numFmtId="0" fontId="54" fillId="25" borderId="17" xfId="0" applyFont="1" applyFill="1" applyBorder="1" applyAlignment="1">
      <alignment/>
    </xf>
    <xf numFmtId="0" fontId="26" fillId="5" borderId="18" xfId="0" applyFont="1" applyFill="1" applyBorder="1" applyAlignment="1">
      <alignment horizontal="center"/>
    </xf>
    <xf numFmtId="0" fontId="26" fillId="7" borderId="19" xfId="0" applyFont="1" applyFill="1" applyBorder="1" applyAlignment="1">
      <alignment horizontal="center"/>
    </xf>
    <xf numFmtId="0" fontId="26" fillId="5" borderId="20" xfId="0" applyFont="1" applyFill="1" applyBorder="1" applyAlignment="1">
      <alignment horizontal="center"/>
    </xf>
    <xf numFmtId="0" fontId="26" fillId="5" borderId="21" xfId="0" applyFont="1" applyFill="1" applyBorder="1" applyAlignment="1">
      <alignment horizontal="center"/>
    </xf>
    <xf numFmtId="0" fontId="26" fillId="5" borderId="22" xfId="0" applyFont="1" applyFill="1" applyBorder="1" applyAlignment="1">
      <alignment horizontal="center"/>
    </xf>
    <xf numFmtId="0" fontId="26" fillId="7" borderId="23" xfId="0" applyFont="1" applyFill="1" applyBorder="1" applyAlignment="1">
      <alignment horizontal="center"/>
    </xf>
    <xf numFmtId="0" fontId="26" fillId="5" borderId="19" xfId="0" applyFont="1" applyFill="1" applyBorder="1" applyAlignment="1">
      <alignment horizontal="center"/>
    </xf>
    <xf numFmtId="0" fontId="27" fillId="0" borderId="0" xfId="0" applyFont="1" applyFill="1" applyAlignment="1">
      <alignment/>
    </xf>
    <xf numFmtId="0" fontId="27" fillId="0" borderId="0" xfId="0" applyFont="1" applyAlignment="1">
      <alignment/>
    </xf>
    <xf numFmtId="0" fontId="20" fillId="0" borderId="0" xfId="0" applyFont="1" applyAlignment="1">
      <alignment horizontal="center" wrapText="1"/>
    </xf>
    <xf numFmtId="0" fontId="27" fillId="0" borderId="21" xfId="0" applyFont="1" applyFill="1" applyBorder="1" applyAlignment="1">
      <alignment horizontal="center"/>
    </xf>
    <xf numFmtId="0" fontId="27" fillId="0" borderId="22" xfId="0" applyFont="1" applyFill="1" applyBorder="1" applyAlignment="1">
      <alignment horizontal="center"/>
    </xf>
    <xf numFmtId="0" fontId="24" fillId="5" borderId="24" xfId="0" applyFont="1" applyFill="1" applyBorder="1" applyAlignment="1">
      <alignment horizontal="left"/>
    </xf>
    <xf numFmtId="0" fontId="24" fillId="7" borderId="25" xfId="0" applyFont="1" applyFill="1" applyBorder="1" applyAlignment="1">
      <alignment horizontal="center"/>
    </xf>
    <xf numFmtId="0" fontId="24" fillId="5" borderId="24" xfId="0" applyFont="1" applyFill="1" applyBorder="1" applyAlignment="1">
      <alignment horizontal="center"/>
    </xf>
    <xf numFmtId="0" fontId="24" fillId="5" borderId="26" xfId="0" applyFont="1" applyFill="1" applyBorder="1" applyAlignment="1">
      <alignment horizontal="center"/>
    </xf>
    <xf numFmtId="0" fontId="24" fillId="5" borderId="27" xfId="0" applyFont="1" applyFill="1" applyBorder="1" applyAlignment="1">
      <alignment horizontal="center"/>
    </xf>
    <xf numFmtId="0" fontId="24" fillId="7" borderId="28" xfId="0" applyFont="1" applyFill="1" applyBorder="1" applyAlignment="1">
      <alignment horizontal="center"/>
    </xf>
    <xf numFmtId="0" fontId="24" fillId="7" borderId="27" xfId="0" applyFont="1" applyFill="1" applyBorder="1" applyAlignment="1">
      <alignment horizontal="center"/>
    </xf>
    <xf numFmtId="0" fontId="20" fillId="0" borderId="0" xfId="0" applyFont="1" applyFill="1" applyAlignment="1">
      <alignment horizontal="center"/>
    </xf>
    <xf numFmtId="0" fontId="20" fillId="0" borderId="0" xfId="0" applyFont="1" applyAlignment="1">
      <alignment/>
    </xf>
    <xf numFmtId="0" fontId="24" fillId="5" borderId="29" xfId="0" applyFont="1" applyFill="1" applyBorder="1" applyAlignment="1">
      <alignment horizontal="left"/>
    </xf>
    <xf numFmtId="0" fontId="24" fillId="5" borderId="29" xfId="0" applyFont="1" applyFill="1" applyBorder="1" applyAlignment="1">
      <alignment horizontal="center"/>
    </xf>
    <xf numFmtId="0" fontId="24" fillId="5" borderId="30" xfId="0" applyFont="1" applyFill="1" applyBorder="1" applyAlignment="1">
      <alignment horizontal="center"/>
    </xf>
    <xf numFmtId="0" fontId="24" fillId="5" borderId="31" xfId="0" applyFont="1" applyFill="1" applyBorder="1" applyAlignment="1">
      <alignment horizontal="center"/>
    </xf>
    <xf numFmtId="0" fontId="24" fillId="5" borderId="32" xfId="0" applyFont="1" applyFill="1" applyBorder="1" applyAlignment="1">
      <alignment horizontal="left"/>
    </xf>
    <xf numFmtId="0" fontId="24" fillId="7" borderId="17" xfId="0" applyFont="1" applyFill="1" applyBorder="1" applyAlignment="1">
      <alignment horizontal="center"/>
    </xf>
    <xf numFmtId="0" fontId="24" fillId="5" borderId="32" xfId="0" applyFont="1" applyFill="1" applyBorder="1" applyAlignment="1">
      <alignment horizontal="center"/>
    </xf>
    <xf numFmtId="0" fontId="24" fillId="5" borderId="33" xfId="0" applyFont="1" applyFill="1" applyBorder="1" applyAlignment="1">
      <alignment horizontal="center"/>
    </xf>
    <xf numFmtId="0" fontId="24" fillId="5" borderId="34" xfId="0" applyFont="1" applyFill="1" applyBorder="1" applyAlignment="1">
      <alignment horizontal="center"/>
    </xf>
    <xf numFmtId="0" fontId="24" fillId="7" borderId="35" xfId="0" applyFont="1" applyFill="1" applyBorder="1" applyAlignment="1">
      <alignment horizontal="center"/>
    </xf>
    <xf numFmtId="0" fontId="24" fillId="7" borderId="22" xfId="0" applyFont="1" applyFill="1" applyBorder="1" applyAlignment="1">
      <alignment horizontal="center"/>
    </xf>
    <xf numFmtId="0" fontId="24" fillId="23" borderId="0" xfId="0" applyFont="1" applyFill="1" applyAlignment="1">
      <alignment horizontal="center"/>
    </xf>
    <xf numFmtId="0" fontId="20" fillId="23" borderId="0" xfId="0" applyFont="1" applyFill="1" applyAlignment="1">
      <alignment horizontal="center"/>
    </xf>
    <xf numFmtId="0" fontId="24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8" fillId="33" borderId="15" xfId="0" applyFont="1" applyFill="1" applyBorder="1" applyAlignment="1">
      <alignment horizontal="center"/>
    </xf>
    <xf numFmtId="0" fontId="28" fillId="33" borderId="12" xfId="0" applyFont="1" applyFill="1" applyBorder="1" applyAlignment="1">
      <alignment horizontal="center"/>
    </xf>
    <xf numFmtId="0" fontId="28" fillId="33" borderId="13" xfId="0" applyFont="1" applyFill="1" applyBorder="1" applyAlignment="1">
      <alignment horizontal="center"/>
    </xf>
    <xf numFmtId="0" fontId="29" fillId="34" borderId="15" xfId="0" applyFont="1" applyFill="1" applyBorder="1" applyAlignment="1">
      <alignment horizontal="left"/>
    </xf>
    <xf numFmtId="0" fontId="29" fillId="34" borderId="12" xfId="0" applyFont="1" applyFill="1" applyBorder="1" applyAlignment="1">
      <alignment horizontal="left"/>
    </xf>
    <xf numFmtId="0" fontId="30" fillId="34" borderId="12" xfId="0" applyFont="1" applyFill="1" applyBorder="1" applyAlignment="1">
      <alignment horizontal="center"/>
    </xf>
    <xf numFmtId="0" fontId="31" fillId="33" borderId="36" xfId="0" applyFont="1" applyFill="1" applyBorder="1" applyAlignment="1">
      <alignment horizontal="center"/>
    </xf>
    <xf numFmtId="0" fontId="29" fillId="34" borderId="12" xfId="0" applyFont="1" applyFill="1" applyBorder="1" applyAlignment="1">
      <alignment horizontal="center"/>
    </xf>
    <xf numFmtId="0" fontId="32" fillId="35" borderId="10" xfId="0" applyFont="1" applyFill="1" applyBorder="1" applyAlignment="1">
      <alignment horizontal="left"/>
    </xf>
    <xf numFmtId="0" fontId="32" fillId="35" borderId="11" xfId="0" applyFont="1" applyFill="1" applyBorder="1" applyAlignment="1">
      <alignment horizontal="center"/>
    </xf>
    <xf numFmtId="0" fontId="32" fillId="35" borderId="14" xfId="0" applyFont="1" applyFill="1" applyBorder="1" applyAlignment="1">
      <alignment horizontal="center"/>
    </xf>
    <xf numFmtId="0" fontId="23" fillId="34" borderId="15" xfId="0" applyFont="1" applyFill="1" applyBorder="1" applyAlignment="1">
      <alignment horizontal="left"/>
    </xf>
    <xf numFmtId="0" fontId="23" fillId="34" borderId="12" xfId="0" applyFont="1" applyFill="1" applyBorder="1" applyAlignment="1">
      <alignment horizontal="left"/>
    </xf>
    <xf numFmtId="0" fontId="20" fillId="34" borderId="12" xfId="0" applyFont="1" applyFill="1" applyBorder="1" applyAlignment="1">
      <alignment horizontal="center"/>
    </xf>
    <xf numFmtId="0" fontId="24" fillId="36" borderId="36" xfId="0" applyFont="1" applyFill="1" applyBorder="1" applyAlignment="1">
      <alignment horizontal="center"/>
    </xf>
    <xf numFmtId="0" fontId="32" fillId="35" borderId="16" xfId="0" applyFont="1" applyFill="1" applyBorder="1" applyAlignment="1">
      <alignment horizontal="left"/>
    </xf>
    <xf numFmtId="0" fontId="32" fillId="35" borderId="37" xfId="0" applyFont="1" applyFill="1" applyBorder="1" applyAlignment="1">
      <alignment horizontal="center"/>
    </xf>
    <xf numFmtId="0" fontId="32" fillId="35" borderId="17" xfId="0" applyFont="1" applyFill="1" applyBorder="1" applyAlignment="1">
      <alignment horizontal="center"/>
    </xf>
    <xf numFmtId="0" fontId="23" fillId="34" borderId="16" xfId="0" applyFont="1" applyFill="1" applyBorder="1" applyAlignment="1">
      <alignment horizontal="left"/>
    </xf>
    <xf numFmtId="0" fontId="23" fillId="34" borderId="37" xfId="0" applyFont="1" applyFill="1" applyBorder="1" applyAlignment="1">
      <alignment horizontal="left"/>
    </xf>
    <xf numFmtId="0" fontId="20" fillId="34" borderId="37" xfId="0" applyFont="1" applyFill="1" applyBorder="1" applyAlignment="1">
      <alignment horizontal="center"/>
    </xf>
    <xf numFmtId="0" fontId="20" fillId="34" borderId="37" xfId="0" applyFont="1" applyFill="1" applyBorder="1" applyAlignment="1">
      <alignment/>
    </xf>
    <xf numFmtId="0" fontId="24" fillId="37" borderId="38" xfId="0" applyFont="1" applyFill="1" applyBorder="1" applyAlignment="1">
      <alignment horizontal="center"/>
    </xf>
    <xf numFmtId="0" fontId="24" fillId="0" borderId="37" xfId="0" applyFont="1" applyBorder="1" applyAlignment="1" quotePrefix="1">
      <alignment horizontal="center"/>
    </xf>
    <xf numFmtId="176" fontId="24" fillId="33" borderId="36" xfId="0" applyNumberFormat="1" applyFont="1" applyFill="1" applyBorder="1" applyAlignment="1">
      <alignment horizontal="center"/>
    </xf>
    <xf numFmtId="0" fontId="24" fillId="37" borderId="18" xfId="0" applyFont="1" applyFill="1" applyBorder="1" applyAlignment="1">
      <alignment horizontal="center"/>
    </xf>
    <xf numFmtId="0" fontId="24" fillId="37" borderId="39" xfId="0" applyFont="1" applyFill="1" applyBorder="1" applyAlignment="1">
      <alignment horizontal="center"/>
    </xf>
    <xf numFmtId="0" fontId="24" fillId="37" borderId="19" xfId="0" applyFont="1" applyFill="1" applyBorder="1" applyAlignment="1">
      <alignment horizontal="center"/>
    </xf>
    <xf numFmtId="0" fontId="26" fillId="38" borderId="18" xfId="0" applyFont="1" applyFill="1" applyBorder="1" applyAlignment="1">
      <alignment horizontal="center"/>
    </xf>
    <xf numFmtId="0" fontId="26" fillId="38" borderId="39" xfId="0" applyFont="1" applyFill="1" applyBorder="1" applyAlignment="1">
      <alignment horizontal="center"/>
    </xf>
    <xf numFmtId="0" fontId="26" fillId="38" borderId="19" xfId="0" applyFont="1" applyFill="1" applyBorder="1" applyAlignment="1">
      <alignment horizontal="center"/>
    </xf>
    <xf numFmtId="0" fontId="23" fillId="39" borderId="18" xfId="0" applyFont="1" applyFill="1" applyBorder="1" applyAlignment="1">
      <alignment horizontal="center"/>
    </xf>
    <xf numFmtId="0" fontId="23" fillId="39" borderId="40" xfId="0" applyFont="1" applyFill="1" applyBorder="1" applyAlignment="1">
      <alignment horizontal="center"/>
    </xf>
    <xf numFmtId="0" fontId="23" fillId="33" borderId="18" xfId="0" applyFont="1" applyFill="1" applyBorder="1" applyAlignment="1">
      <alignment horizontal="center"/>
    </xf>
    <xf numFmtId="0" fontId="23" fillId="33" borderId="19" xfId="0" applyFont="1" applyFill="1" applyBorder="1" applyAlignment="1">
      <alignment horizontal="center"/>
    </xf>
    <xf numFmtId="0" fontId="23" fillId="35" borderId="36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4" fillId="37" borderId="24" xfId="0" applyFont="1" applyFill="1" applyBorder="1" applyAlignment="1">
      <alignment/>
    </xf>
    <xf numFmtId="0" fontId="24" fillId="37" borderId="26" xfId="0" applyFont="1" applyFill="1" applyBorder="1" applyAlignment="1">
      <alignment horizontal="center"/>
    </xf>
    <xf numFmtId="0" fontId="24" fillId="37" borderId="27" xfId="0" applyFont="1" applyFill="1" applyBorder="1" applyAlignment="1">
      <alignment horizontal="center"/>
    </xf>
    <xf numFmtId="0" fontId="24" fillId="38" borderId="24" xfId="0" applyFont="1" applyFill="1" applyBorder="1" applyAlignment="1">
      <alignment horizontal="center"/>
    </xf>
    <xf numFmtId="0" fontId="24" fillId="38" borderId="26" xfId="0" applyFont="1" applyFill="1" applyBorder="1" applyAlignment="1">
      <alignment horizontal="center"/>
    </xf>
    <xf numFmtId="0" fontId="24" fillId="38" borderId="27" xfId="0" applyFont="1" applyFill="1" applyBorder="1" applyAlignment="1">
      <alignment horizontal="center"/>
    </xf>
    <xf numFmtId="0" fontId="24" fillId="39" borderId="24" xfId="0" applyFont="1" applyFill="1" applyBorder="1" applyAlignment="1">
      <alignment horizontal="center"/>
    </xf>
    <xf numFmtId="0" fontId="24" fillId="39" borderId="41" xfId="0" applyFont="1" applyFill="1" applyBorder="1" applyAlignment="1">
      <alignment horizontal="center"/>
    </xf>
    <xf numFmtId="0" fontId="24" fillId="33" borderId="24" xfId="0" applyFont="1" applyFill="1" applyBorder="1" applyAlignment="1">
      <alignment horizontal="center"/>
    </xf>
    <xf numFmtId="0" fontId="24" fillId="33" borderId="27" xfId="0" applyFont="1" applyFill="1" applyBorder="1" applyAlignment="1">
      <alignment horizontal="center"/>
    </xf>
    <xf numFmtId="0" fontId="24" fillId="35" borderId="42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4" fillId="37" borderId="30" xfId="0" applyFont="1" applyFill="1" applyBorder="1" applyAlignment="1">
      <alignment horizontal="center"/>
    </xf>
    <xf numFmtId="0" fontId="24" fillId="37" borderId="31" xfId="0" applyFont="1" applyFill="1" applyBorder="1" applyAlignment="1">
      <alignment horizontal="center"/>
    </xf>
    <xf numFmtId="0" fontId="24" fillId="38" borderId="29" xfId="0" applyFont="1" applyFill="1" applyBorder="1" applyAlignment="1">
      <alignment horizontal="center"/>
    </xf>
    <xf numFmtId="0" fontId="24" fillId="38" borderId="30" xfId="0" applyFont="1" applyFill="1" applyBorder="1" applyAlignment="1">
      <alignment horizontal="center"/>
    </xf>
    <xf numFmtId="0" fontId="24" fillId="38" borderId="31" xfId="0" applyFont="1" applyFill="1" applyBorder="1" applyAlignment="1">
      <alignment horizontal="center"/>
    </xf>
    <xf numFmtId="0" fontId="24" fillId="39" borderId="29" xfId="0" applyFont="1" applyFill="1" applyBorder="1" applyAlignment="1">
      <alignment horizontal="center"/>
    </xf>
    <xf numFmtId="0" fontId="24" fillId="39" borderId="43" xfId="0" applyFont="1" applyFill="1" applyBorder="1" applyAlignment="1">
      <alignment horizontal="center"/>
    </xf>
    <xf numFmtId="0" fontId="24" fillId="33" borderId="29" xfId="0" applyFont="1" applyFill="1" applyBorder="1" applyAlignment="1">
      <alignment horizontal="center"/>
    </xf>
    <xf numFmtId="0" fontId="24" fillId="33" borderId="31" xfId="0" applyFont="1" applyFill="1" applyBorder="1" applyAlignment="1">
      <alignment horizontal="center"/>
    </xf>
    <xf numFmtId="0" fontId="24" fillId="35" borderId="44" xfId="0" applyFont="1" applyFill="1" applyBorder="1" applyAlignment="1">
      <alignment horizontal="center"/>
    </xf>
    <xf numFmtId="0" fontId="24" fillId="37" borderId="20" xfId="0" applyFont="1" applyFill="1" applyBorder="1" applyAlignment="1">
      <alignment/>
    </xf>
    <xf numFmtId="0" fontId="24" fillId="37" borderId="33" xfId="0" applyFont="1" applyFill="1" applyBorder="1" applyAlignment="1">
      <alignment horizontal="center"/>
    </xf>
    <xf numFmtId="0" fontId="24" fillId="37" borderId="34" xfId="0" applyFont="1" applyFill="1" applyBorder="1" applyAlignment="1">
      <alignment horizontal="center"/>
    </xf>
    <xf numFmtId="0" fontId="24" fillId="38" borderId="32" xfId="0" applyFont="1" applyFill="1" applyBorder="1" applyAlignment="1">
      <alignment horizontal="center"/>
    </xf>
    <xf numFmtId="0" fontId="24" fillId="38" borderId="33" xfId="0" applyFont="1" applyFill="1" applyBorder="1" applyAlignment="1">
      <alignment horizontal="center"/>
    </xf>
    <xf numFmtId="0" fontId="24" fillId="38" borderId="34" xfId="0" applyFont="1" applyFill="1" applyBorder="1" applyAlignment="1">
      <alignment horizontal="center"/>
    </xf>
    <xf numFmtId="0" fontId="24" fillId="39" borderId="32" xfId="0" applyFont="1" applyFill="1" applyBorder="1" applyAlignment="1">
      <alignment horizontal="center"/>
    </xf>
    <xf numFmtId="0" fontId="24" fillId="39" borderId="45" xfId="0" applyFont="1" applyFill="1" applyBorder="1" applyAlignment="1">
      <alignment horizontal="center"/>
    </xf>
    <xf numFmtId="0" fontId="24" fillId="33" borderId="32" xfId="0" applyFont="1" applyFill="1" applyBorder="1" applyAlignment="1">
      <alignment horizontal="center"/>
    </xf>
    <xf numFmtId="0" fontId="24" fillId="33" borderId="34" xfId="0" applyFont="1" applyFill="1" applyBorder="1" applyAlignment="1">
      <alignment horizontal="center"/>
    </xf>
    <xf numFmtId="0" fontId="24" fillId="35" borderId="46" xfId="0" applyFont="1" applyFill="1" applyBorder="1" applyAlignment="1">
      <alignment horizontal="center"/>
    </xf>
    <xf numFmtId="0" fontId="24" fillId="0" borderId="0" xfId="0" applyFont="1" applyAlignment="1">
      <alignment/>
    </xf>
    <xf numFmtId="0" fontId="20" fillId="0" borderId="0" xfId="0" applyFont="1" applyBorder="1" applyAlignment="1">
      <alignment/>
    </xf>
    <xf numFmtId="0" fontId="20" fillId="25" borderId="0" xfId="0" applyFont="1" applyFill="1" applyAlignment="1">
      <alignment/>
    </xf>
    <xf numFmtId="0" fontId="20" fillId="25" borderId="0" xfId="0" applyFont="1" applyFill="1" applyAlignment="1">
      <alignment horizontal="center"/>
    </xf>
    <xf numFmtId="0" fontId="20" fillId="25" borderId="0" xfId="0" applyFont="1" applyFill="1" applyBorder="1" applyAlignment="1">
      <alignment/>
    </xf>
    <xf numFmtId="0" fontId="23" fillId="25" borderId="0" xfId="0" applyFont="1" applyFill="1" applyAlignment="1">
      <alignment horizontal="left"/>
    </xf>
    <xf numFmtId="0" fontId="20" fillId="25" borderId="0" xfId="0" applyFont="1" applyFill="1" applyAlignment="1">
      <alignment horizontal="left"/>
    </xf>
    <xf numFmtId="0" fontId="20" fillId="25" borderId="0" xfId="0" applyFont="1" applyFill="1" applyBorder="1" applyAlignment="1">
      <alignment horizontal="center"/>
    </xf>
    <xf numFmtId="0" fontId="24" fillId="25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4"/>
  <sheetViews>
    <sheetView showGridLines="0" tabSelected="1" zoomScalePageLayoutView="0" workbookViewId="0" topLeftCell="A1">
      <selection activeCell="V6" sqref="V6"/>
    </sheetView>
  </sheetViews>
  <sheetFormatPr defaultColWidth="9.140625" defaultRowHeight="12.75"/>
  <cols>
    <col min="1" max="1" width="17.7109375" style="54" customWidth="1"/>
    <col min="2" max="5" width="8.7109375" style="55" customWidth="1"/>
    <col min="6" max="6" width="10.57421875" style="55" customWidth="1"/>
    <col min="7" max="7" width="8.7109375" style="55" customWidth="1"/>
    <col min="8" max="8" width="4.140625" style="5" customWidth="1"/>
    <col min="9" max="9" width="9.8515625" style="40" customWidth="1"/>
    <col min="10" max="10" width="14.421875" style="40" customWidth="1"/>
    <col min="11" max="11" width="2.00390625" style="5" customWidth="1"/>
    <col min="12" max="16" width="9.140625" style="40" hidden="1" customWidth="1"/>
    <col min="17" max="17" width="10.57421875" style="40" hidden="1" customWidth="1"/>
    <col min="18" max="18" width="10.7109375" style="40" hidden="1" customWidth="1"/>
    <col min="19" max="20" width="9.140625" style="40" hidden="1" customWidth="1"/>
    <col min="21" max="16384" width="9.140625" style="40" customWidth="1"/>
  </cols>
  <sheetData>
    <row r="1" spans="1:16" s="9" customFormat="1" ht="21.75" thickBot="1">
      <c r="A1" s="1" t="s">
        <v>15</v>
      </c>
      <c r="B1" s="2"/>
      <c r="C1" s="2"/>
      <c r="D1" s="2"/>
      <c r="E1" s="2"/>
      <c r="F1" s="3"/>
      <c r="G1" s="4"/>
      <c r="H1" s="5"/>
      <c r="I1" s="6" t="s">
        <v>59</v>
      </c>
      <c r="J1" s="7"/>
      <c r="K1" s="8"/>
      <c r="P1" s="9">
        <f>SUM(O4:O29)</f>
        <v>0</v>
      </c>
    </row>
    <row r="2" spans="1:16" s="9" customFormat="1" ht="39.75" customHeight="1" thickBot="1">
      <c r="A2" s="10"/>
      <c r="B2" s="11"/>
      <c r="C2" s="12" t="s">
        <v>62</v>
      </c>
      <c r="D2" s="13"/>
      <c r="E2" s="14"/>
      <c r="F2" s="15" t="s">
        <v>63</v>
      </c>
      <c r="G2" s="16"/>
      <c r="H2" s="17"/>
      <c r="I2" s="18" t="s">
        <v>32</v>
      </c>
      <c r="J2" s="19"/>
      <c r="K2" s="8"/>
      <c r="O2" s="9">
        <v>0</v>
      </c>
      <c r="P2" s="9">
        <f>MAX(P4:P29)</f>
        <v>0</v>
      </c>
    </row>
    <row r="3" spans="1:20" s="28" customFormat="1" ht="15.75" thickBot="1">
      <c r="A3" s="20" t="s">
        <v>0</v>
      </c>
      <c r="B3" s="21" t="s">
        <v>60</v>
      </c>
      <c r="C3" s="22" t="s">
        <v>1</v>
      </c>
      <c r="D3" s="23" t="s">
        <v>2</v>
      </c>
      <c r="E3" s="24" t="s">
        <v>3</v>
      </c>
      <c r="F3" s="25" t="s">
        <v>2</v>
      </c>
      <c r="G3" s="21" t="s">
        <v>14</v>
      </c>
      <c r="H3" s="5"/>
      <c r="I3" s="20" t="s">
        <v>60</v>
      </c>
      <c r="J3" s="26" t="s">
        <v>33</v>
      </c>
      <c r="K3" s="27"/>
      <c r="N3" s="28" t="s">
        <v>42</v>
      </c>
      <c r="O3" s="9" t="s">
        <v>34</v>
      </c>
      <c r="P3" s="9" t="s">
        <v>35</v>
      </c>
      <c r="Q3" s="29" t="s">
        <v>40</v>
      </c>
      <c r="R3" s="29" t="s">
        <v>41</v>
      </c>
      <c r="S3" s="30" t="s">
        <v>2</v>
      </c>
      <c r="T3" s="31" t="s">
        <v>14</v>
      </c>
    </row>
    <row r="4" spans="1:20" ht="15">
      <c r="A4" s="32"/>
      <c r="B4" s="33">
        <f>IF(A4="","",M4)</f>
      </c>
      <c r="C4" s="34"/>
      <c r="D4" s="35"/>
      <c r="E4" s="36"/>
      <c r="F4" s="37"/>
      <c r="G4" s="38"/>
      <c r="H4" s="39"/>
      <c r="I4" s="34"/>
      <c r="J4" s="36"/>
      <c r="L4" s="40">
        <v>1</v>
      </c>
      <c r="M4" s="28" t="s">
        <v>4</v>
      </c>
      <c r="N4" s="40">
        <f aca="true" t="shared" si="0" ref="N4:N29">B4</f>
      </c>
      <c r="O4" s="40">
        <v>0</v>
      </c>
      <c r="P4" s="40">
        <f>IF(F4="",S4+O4,F4+O4)</f>
        <v>0</v>
      </c>
      <c r="Q4" s="40">
        <f>IF(I4="",0,VLOOKUP(I4,$N$4:$P$29,2,FALSE))</f>
        <v>0</v>
      </c>
      <c r="R4" s="40">
        <f>IF(I4="",0,VLOOKUP(J4,$N$4:$P$29,3,FALSE))</f>
        <v>0</v>
      </c>
      <c r="S4" s="40">
        <f>IF(F4="",IF(C4="",0,IF(D4="",0,IF(E4="","",(C4+4*D4+E4)/6))),F4)</f>
        <v>0</v>
      </c>
      <c r="T4" s="40">
        <f>IF(G4="",(E4-C4)/6,G4)</f>
        <v>0</v>
      </c>
    </row>
    <row r="5" spans="1:20" ht="12.75">
      <c r="A5" s="41"/>
      <c r="B5" s="33">
        <f aca="true" t="shared" si="1" ref="B5:B29">IF(A5="","",M5)</f>
      </c>
      <c r="C5" s="42"/>
      <c r="D5" s="43"/>
      <c r="E5" s="44"/>
      <c r="F5" s="37"/>
      <c r="G5" s="38"/>
      <c r="H5" s="39"/>
      <c r="I5" s="42"/>
      <c r="J5" s="44"/>
      <c r="L5" s="40">
        <v>2</v>
      </c>
      <c r="M5" s="40" t="s">
        <v>5</v>
      </c>
      <c r="N5" s="40">
        <f t="shared" si="0"/>
      </c>
      <c r="O5" s="40">
        <v>0</v>
      </c>
      <c r="P5" s="40">
        <f aca="true" t="shared" si="2" ref="P5:P29">IF(F5="",S5+O5,F5+O5)</f>
        <v>0</v>
      </c>
      <c r="Q5" s="40">
        <f aca="true" t="shared" si="3" ref="Q5:Q53">IF(I5="",0,VLOOKUP(I5,$N$4:$P$29,2,FALSE))</f>
        <v>0</v>
      </c>
      <c r="R5" s="40">
        <f aca="true" t="shared" si="4" ref="R5:R53">IF(I5="",0,VLOOKUP(J5,$N$4:$P$29,3,FALSE))</f>
        <v>0</v>
      </c>
      <c r="S5" s="40">
        <f aca="true" t="shared" si="5" ref="S5:S29">IF(F5="",IF(C5="",0,IF(D5="",0,IF(E5="","",(C5+4*D5+E5)/6))),F5)</f>
        <v>0</v>
      </c>
      <c r="T5" s="40">
        <f aca="true" t="shared" si="6" ref="T5:T29">IF(G5="",(E5-C5)/6,G5)</f>
        <v>0</v>
      </c>
    </row>
    <row r="6" spans="1:20" ht="12.75">
      <c r="A6" s="41"/>
      <c r="B6" s="33">
        <f t="shared" si="1"/>
      </c>
      <c r="C6" s="42"/>
      <c r="D6" s="43"/>
      <c r="E6" s="44"/>
      <c r="F6" s="37"/>
      <c r="G6" s="38"/>
      <c r="H6" s="39"/>
      <c r="I6" s="42"/>
      <c r="J6" s="44"/>
      <c r="L6" s="40">
        <v>3</v>
      </c>
      <c r="M6" s="40" t="s">
        <v>6</v>
      </c>
      <c r="N6" s="40">
        <f t="shared" si="0"/>
      </c>
      <c r="O6" s="40">
        <v>0</v>
      </c>
      <c r="P6" s="40">
        <f t="shared" si="2"/>
        <v>0</v>
      </c>
      <c r="Q6" s="40">
        <f t="shared" si="3"/>
        <v>0</v>
      </c>
      <c r="R6" s="40">
        <f t="shared" si="4"/>
        <v>0</v>
      </c>
      <c r="S6" s="40">
        <f t="shared" si="5"/>
        <v>0</v>
      </c>
      <c r="T6" s="40">
        <f t="shared" si="6"/>
        <v>0</v>
      </c>
    </row>
    <row r="7" spans="1:20" ht="12.75">
      <c r="A7" s="41"/>
      <c r="B7" s="33">
        <f t="shared" si="1"/>
      </c>
      <c r="C7" s="42"/>
      <c r="D7" s="43"/>
      <c r="E7" s="44"/>
      <c r="F7" s="37"/>
      <c r="G7" s="38"/>
      <c r="H7" s="39"/>
      <c r="I7" s="42"/>
      <c r="J7" s="44"/>
      <c r="L7" s="40">
        <v>4</v>
      </c>
      <c r="M7" s="40" t="s">
        <v>7</v>
      </c>
      <c r="N7" s="40">
        <f t="shared" si="0"/>
      </c>
      <c r="O7" s="40">
        <v>0</v>
      </c>
      <c r="P7" s="40">
        <f t="shared" si="2"/>
        <v>0</v>
      </c>
      <c r="Q7" s="40">
        <f t="shared" si="3"/>
        <v>0</v>
      </c>
      <c r="R7" s="40">
        <f t="shared" si="4"/>
        <v>0</v>
      </c>
      <c r="S7" s="40">
        <f t="shared" si="5"/>
        <v>0</v>
      </c>
      <c r="T7" s="40">
        <f t="shared" si="6"/>
        <v>0</v>
      </c>
    </row>
    <row r="8" spans="1:20" ht="12.75">
      <c r="A8" s="41"/>
      <c r="B8" s="33">
        <f t="shared" si="1"/>
      </c>
      <c r="C8" s="42"/>
      <c r="D8" s="43"/>
      <c r="E8" s="44"/>
      <c r="F8" s="37"/>
      <c r="G8" s="38"/>
      <c r="H8" s="39"/>
      <c r="I8" s="42"/>
      <c r="J8" s="44"/>
      <c r="L8" s="40">
        <v>5</v>
      </c>
      <c r="M8" s="40" t="s">
        <v>8</v>
      </c>
      <c r="N8" s="40">
        <f t="shared" si="0"/>
      </c>
      <c r="O8" s="40">
        <v>0</v>
      </c>
      <c r="P8" s="40">
        <f t="shared" si="2"/>
        <v>0</v>
      </c>
      <c r="Q8" s="40">
        <f aca="true" t="shared" si="7" ref="Q8:Q14">IF(I8="",0,VLOOKUP(I8,$N$4:$P$29,2,FALSE))</f>
        <v>0</v>
      </c>
      <c r="R8" s="40">
        <f aca="true" t="shared" si="8" ref="R8:R14">IF(I8="",0,VLOOKUP(J8,$N$4:$P$29,3,FALSE))</f>
        <v>0</v>
      </c>
      <c r="S8" s="40">
        <f t="shared" si="5"/>
        <v>0</v>
      </c>
      <c r="T8" s="40">
        <f t="shared" si="6"/>
        <v>0</v>
      </c>
    </row>
    <row r="9" spans="1:20" ht="12.75">
      <c r="A9" s="41"/>
      <c r="B9" s="33">
        <f t="shared" si="1"/>
      </c>
      <c r="C9" s="42"/>
      <c r="D9" s="43"/>
      <c r="E9" s="44"/>
      <c r="F9" s="37"/>
      <c r="G9" s="38"/>
      <c r="H9" s="39"/>
      <c r="I9" s="42"/>
      <c r="J9" s="44"/>
      <c r="L9" s="40">
        <v>6</v>
      </c>
      <c r="M9" s="40" t="s">
        <v>9</v>
      </c>
      <c r="N9" s="40">
        <f t="shared" si="0"/>
      </c>
      <c r="O9" s="40">
        <v>0</v>
      </c>
      <c r="P9" s="40">
        <f t="shared" si="2"/>
        <v>0</v>
      </c>
      <c r="Q9" s="40">
        <f t="shared" si="7"/>
        <v>0</v>
      </c>
      <c r="R9" s="40">
        <f t="shared" si="8"/>
        <v>0</v>
      </c>
      <c r="S9" s="40">
        <f t="shared" si="5"/>
        <v>0</v>
      </c>
      <c r="T9" s="40">
        <f t="shared" si="6"/>
        <v>0</v>
      </c>
    </row>
    <row r="10" spans="1:20" ht="12.75">
      <c r="A10" s="41"/>
      <c r="B10" s="33">
        <f t="shared" si="1"/>
      </c>
      <c r="C10" s="42"/>
      <c r="D10" s="43"/>
      <c r="E10" s="44"/>
      <c r="F10" s="37"/>
      <c r="G10" s="38"/>
      <c r="H10" s="39"/>
      <c r="I10" s="42"/>
      <c r="J10" s="44"/>
      <c r="L10" s="40">
        <v>7</v>
      </c>
      <c r="M10" s="40" t="s">
        <v>10</v>
      </c>
      <c r="N10" s="40">
        <f t="shared" si="0"/>
      </c>
      <c r="O10" s="40">
        <v>0</v>
      </c>
      <c r="P10" s="40">
        <f t="shared" si="2"/>
        <v>0</v>
      </c>
      <c r="Q10" s="40">
        <f t="shared" si="7"/>
        <v>0</v>
      </c>
      <c r="R10" s="40">
        <f t="shared" si="8"/>
        <v>0</v>
      </c>
      <c r="S10" s="40">
        <f t="shared" si="5"/>
        <v>0</v>
      </c>
      <c r="T10" s="40">
        <f t="shared" si="6"/>
        <v>0</v>
      </c>
    </row>
    <row r="11" spans="1:20" ht="12.75">
      <c r="A11" s="41"/>
      <c r="B11" s="33">
        <f t="shared" si="1"/>
      </c>
      <c r="C11" s="42"/>
      <c r="D11" s="43"/>
      <c r="E11" s="44"/>
      <c r="F11" s="37"/>
      <c r="G11" s="38"/>
      <c r="H11" s="39"/>
      <c r="I11" s="42"/>
      <c r="J11" s="44"/>
      <c r="L11" s="40">
        <v>8</v>
      </c>
      <c r="M11" s="40" t="s">
        <v>11</v>
      </c>
      <c r="N11" s="40">
        <f t="shared" si="0"/>
      </c>
      <c r="O11" s="40">
        <v>0</v>
      </c>
      <c r="P11" s="40">
        <f t="shared" si="2"/>
        <v>0</v>
      </c>
      <c r="Q11" s="40">
        <f t="shared" si="7"/>
        <v>0</v>
      </c>
      <c r="R11" s="40">
        <f t="shared" si="8"/>
        <v>0</v>
      </c>
      <c r="S11" s="40">
        <f t="shared" si="5"/>
        <v>0</v>
      </c>
      <c r="T11" s="40">
        <f t="shared" si="6"/>
        <v>0</v>
      </c>
    </row>
    <row r="12" spans="1:20" ht="12.75">
      <c r="A12" s="41"/>
      <c r="B12" s="33">
        <f t="shared" si="1"/>
      </c>
      <c r="C12" s="42"/>
      <c r="D12" s="43"/>
      <c r="E12" s="44"/>
      <c r="F12" s="37"/>
      <c r="G12" s="38"/>
      <c r="H12" s="39"/>
      <c r="I12" s="42"/>
      <c r="J12" s="44"/>
      <c r="L12" s="40">
        <v>9</v>
      </c>
      <c r="M12" s="40" t="s">
        <v>12</v>
      </c>
      <c r="N12" s="40">
        <f t="shared" si="0"/>
      </c>
      <c r="O12" s="40">
        <v>0</v>
      </c>
      <c r="P12" s="40">
        <f t="shared" si="2"/>
        <v>0</v>
      </c>
      <c r="Q12" s="40">
        <f t="shared" si="7"/>
        <v>0</v>
      </c>
      <c r="R12" s="40">
        <f t="shared" si="8"/>
        <v>0</v>
      </c>
      <c r="S12" s="40">
        <f t="shared" si="5"/>
        <v>0</v>
      </c>
      <c r="T12" s="40">
        <f t="shared" si="6"/>
        <v>0</v>
      </c>
    </row>
    <row r="13" spans="1:20" ht="12.75">
      <c r="A13" s="41"/>
      <c r="B13" s="33">
        <f t="shared" si="1"/>
      </c>
      <c r="C13" s="42"/>
      <c r="D13" s="43"/>
      <c r="E13" s="44"/>
      <c r="F13" s="37"/>
      <c r="G13" s="38"/>
      <c r="H13" s="39"/>
      <c r="I13" s="42"/>
      <c r="J13" s="44"/>
      <c r="L13" s="40">
        <v>10</v>
      </c>
      <c r="M13" s="40" t="s">
        <v>13</v>
      </c>
      <c r="N13" s="40">
        <f t="shared" si="0"/>
      </c>
      <c r="O13" s="40">
        <v>0</v>
      </c>
      <c r="P13" s="40">
        <f t="shared" si="2"/>
        <v>0</v>
      </c>
      <c r="Q13" s="40">
        <f t="shared" si="7"/>
        <v>0</v>
      </c>
      <c r="R13" s="40">
        <f t="shared" si="8"/>
        <v>0</v>
      </c>
      <c r="S13" s="40">
        <f t="shared" si="5"/>
        <v>0</v>
      </c>
      <c r="T13" s="40">
        <f t="shared" si="6"/>
        <v>0</v>
      </c>
    </row>
    <row r="14" spans="1:20" ht="12.75">
      <c r="A14" s="41"/>
      <c r="B14" s="33">
        <f t="shared" si="1"/>
      </c>
      <c r="C14" s="42"/>
      <c r="D14" s="43"/>
      <c r="E14" s="44"/>
      <c r="F14" s="37"/>
      <c r="G14" s="38"/>
      <c r="H14" s="39"/>
      <c r="I14" s="42"/>
      <c r="J14" s="44"/>
      <c r="L14" s="40">
        <v>11</v>
      </c>
      <c r="M14" s="40" t="s">
        <v>16</v>
      </c>
      <c r="N14" s="40">
        <f t="shared" si="0"/>
      </c>
      <c r="O14" s="40">
        <v>0</v>
      </c>
      <c r="P14" s="40">
        <f t="shared" si="2"/>
        <v>0</v>
      </c>
      <c r="Q14" s="40">
        <f t="shared" si="7"/>
        <v>0</v>
      </c>
      <c r="R14" s="40">
        <f t="shared" si="8"/>
        <v>0</v>
      </c>
      <c r="S14" s="40">
        <f t="shared" si="5"/>
        <v>0</v>
      </c>
      <c r="T14" s="40">
        <f t="shared" si="6"/>
        <v>0</v>
      </c>
    </row>
    <row r="15" spans="1:20" ht="12.75">
      <c r="A15" s="41"/>
      <c r="B15" s="33">
        <f t="shared" si="1"/>
      </c>
      <c r="C15" s="42"/>
      <c r="D15" s="43"/>
      <c r="E15" s="44"/>
      <c r="F15" s="37"/>
      <c r="G15" s="38"/>
      <c r="H15" s="39"/>
      <c r="I15" s="34"/>
      <c r="J15" s="36"/>
      <c r="L15" s="40">
        <v>12</v>
      </c>
      <c r="M15" s="40" t="s">
        <v>17</v>
      </c>
      <c r="N15" s="40">
        <f t="shared" si="0"/>
      </c>
      <c r="O15" s="40">
        <v>0</v>
      </c>
      <c r="P15" s="40">
        <f t="shared" si="2"/>
        <v>0</v>
      </c>
      <c r="Q15" s="40">
        <f t="shared" si="3"/>
        <v>0</v>
      </c>
      <c r="R15" s="40">
        <f t="shared" si="4"/>
        <v>0</v>
      </c>
      <c r="S15" s="40">
        <f t="shared" si="5"/>
        <v>0</v>
      </c>
      <c r="T15" s="40">
        <f t="shared" si="6"/>
        <v>0</v>
      </c>
    </row>
    <row r="16" spans="1:20" ht="12.75">
      <c r="A16" s="41"/>
      <c r="B16" s="33">
        <f t="shared" si="1"/>
      </c>
      <c r="C16" s="42"/>
      <c r="D16" s="43"/>
      <c r="E16" s="44"/>
      <c r="F16" s="37"/>
      <c r="G16" s="38"/>
      <c r="H16" s="39"/>
      <c r="I16" s="42"/>
      <c r="J16" s="44"/>
      <c r="L16" s="40">
        <v>13</v>
      </c>
      <c r="M16" s="40" t="s">
        <v>18</v>
      </c>
      <c r="N16" s="40">
        <f t="shared" si="0"/>
      </c>
      <c r="O16" s="40">
        <v>0</v>
      </c>
      <c r="P16" s="40">
        <f t="shared" si="2"/>
        <v>0</v>
      </c>
      <c r="Q16" s="40">
        <f t="shared" si="3"/>
        <v>0</v>
      </c>
      <c r="R16" s="40">
        <f t="shared" si="4"/>
        <v>0</v>
      </c>
      <c r="S16" s="40">
        <f t="shared" si="5"/>
        <v>0</v>
      </c>
      <c r="T16" s="40">
        <f t="shared" si="6"/>
        <v>0</v>
      </c>
    </row>
    <row r="17" spans="1:20" ht="12.75">
      <c r="A17" s="41"/>
      <c r="B17" s="33">
        <f t="shared" si="1"/>
      </c>
      <c r="C17" s="42"/>
      <c r="D17" s="43"/>
      <c r="E17" s="44"/>
      <c r="F17" s="37"/>
      <c r="G17" s="38"/>
      <c r="H17" s="39"/>
      <c r="I17" s="42"/>
      <c r="J17" s="44"/>
      <c r="L17" s="40">
        <v>14</v>
      </c>
      <c r="M17" s="40" t="s">
        <v>19</v>
      </c>
      <c r="N17" s="40">
        <f t="shared" si="0"/>
      </c>
      <c r="O17" s="40">
        <v>0</v>
      </c>
      <c r="P17" s="40">
        <f t="shared" si="2"/>
        <v>0</v>
      </c>
      <c r="Q17" s="40">
        <f t="shared" si="3"/>
        <v>0</v>
      </c>
      <c r="R17" s="40">
        <f t="shared" si="4"/>
        <v>0</v>
      </c>
      <c r="S17" s="40">
        <f t="shared" si="5"/>
        <v>0</v>
      </c>
      <c r="T17" s="40">
        <f t="shared" si="6"/>
        <v>0</v>
      </c>
    </row>
    <row r="18" spans="1:20" ht="12.75">
      <c r="A18" s="41"/>
      <c r="B18" s="33">
        <f t="shared" si="1"/>
      </c>
      <c r="C18" s="42"/>
      <c r="D18" s="43"/>
      <c r="E18" s="44"/>
      <c r="F18" s="37"/>
      <c r="G18" s="38"/>
      <c r="H18" s="39"/>
      <c r="I18" s="42"/>
      <c r="J18" s="44"/>
      <c r="L18" s="40">
        <v>15</v>
      </c>
      <c r="M18" s="40" t="s">
        <v>20</v>
      </c>
      <c r="N18" s="40">
        <f t="shared" si="0"/>
      </c>
      <c r="O18" s="40">
        <v>0</v>
      </c>
      <c r="P18" s="40">
        <f t="shared" si="2"/>
        <v>0</v>
      </c>
      <c r="Q18" s="40">
        <f t="shared" si="3"/>
        <v>0</v>
      </c>
      <c r="R18" s="40">
        <f t="shared" si="4"/>
        <v>0</v>
      </c>
      <c r="S18" s="40">
        <f t="shared" si="5"/>
        <v>0</v>
      </c>
      <c r="T18" s="40">
        <f t="shared" si="6"/>
        <v>0</v>
      </c>
    </row>
    <row r="19" spans="1:20" ht="12.75">
      <c r="A19" s="41"/>
      <c r="B19" s="33">
        <f t="shared" si="1"/>
      </c>
      <c r="C19" s="42"/>
      <c r="D19" s="43"/>
      <c r="E19" s="44"/>
      <c r="F19" s="37"/>
      <c r="G19" s="38"/>
      <c r="H19" s="39"/>
      <c r="I19" s="42"/>
      <c r="J19" s="44"/>
      <c r="L19" s="40">
        <v>16</v>
      </c>
      <c r="M19" s="40" t="s">
        <v>21</v>
      </c>
      <c r="N19" s="40">
        <f t="shared" si="0"/>
      </c>
      <c r="O19" s="40">
        <v>0</v>
      </c>
      <c r="P19" s="40">
        <f t="shared" si="2"/>
        <v>0</v>
      </c>
      <c r="Q19" s="40">
        <f t="shared" si="3"/>
        <v>0</v>
      </c>
      <c r="R19" s="40">
        <f t="shared" si="4"/>
        <v>0</v>
      </c>
      <c r="S19" s="40">
        <f t="shared" si="5"/>
        <v>0</v>
      </c>
      <c r="T19" s="40">
        <f t="shared" si="6"/>
        <v>0</v>
      </c>
    </row>
    <row r="20" spans="1:20" ht="12.75">
      <c r="A20" s="41"/>
      <c r="B20" s="33">
        <f t="shared" si="1"/>
      </c>
      <c r="C20" s="42"/>
      <c r="D20" s="43"/>
      <c r="E20" s="44"/>
      <c r="F20" s="37"/>
      <c r="G20" s="38"/>
      <c r="H20" s="39"/>
      <c r="I20" s="42"/>
      <c r="J20" s="44"/>
      <c r="L20" s="40">
        <v>17</v>
      </c>
      <c r="M20" s="40" t="s">
        <v>22</v>
      </c>
      <c r="N20" s="40">
        <f t="shared" si="0"/>
      </c>
      <c r="O20" s="40">
        <v>0</v>
      </c>
      <c r="P20" s="40">
        <f t="shared" si="2"/>
        <v>0</v>
      </c>
      <c r="Q20" s="40">
        <f t="shared" si="3"/>
        <v>0</v>
      </c>
      <c r="R20" s="40">
        <f t="shared" si="4"/>
        <v>0</v>
      </c>
      <c r="S20" s="40">
        <f t="shared" si="5"/>
        <v>0</v>
      </c>
      <c r="T20" s="40">
        <f t="shared" si="6"/>
        <v>0</v>
      </c>
    </row>
    <row r="21" spans="1:20" ht="12.75">
      <c r="A21" s="41"/>
      <c r="B21" s="33">
        <f t="shared" si="1"/>
      </c>
      <c r="C21" s="42"/>
      <c r="D21" s="43"/>
      <c r="E21" s="44"/>
      <c r="F21" s="37"/>
      <c r="G21" s="38"/>
      <c r="H21" s="39"/>
      <c r="I21" s="42"/>
      <c r="J21" s="44"/>
      <c r="L21" s="40">
        <v>18</v>
      </c>
      <c r="M21" s="40" t="s">
        <v>23</v>
      </c>
      <c r="N21" s="40">
        <f t="shared" si="0"/>
      </c>
      <c r="O21" s="40">
        <v>0</v>
      </c>
      <c r="P21" s="40">
        <f t="shared" si="2"/>
        <v>0</v>
      </c>
      <c r="Q21" s="40">
        <f t="shared" si="3"/>
        <v>0</v>
      </c>
      <c r="R21" s="40">
        <f t="shared" si="4"/>
        <v>0</v>
      </c>
      <c r="S21" s="40">
        <f t="shared" si="5"/>
        <v>0</v>
      </c>
      <c r="T21" s="40">
        <f t="shared" si="6"/>
        <v>0</v>
      </c>
    </row>
    <row r="22" spans="1:20" ht="12.75">
      <c r="A22" s="41"/>
      <c r="B22" s="33">
        <f t="shared" si="1"/>
      </c>
      <c r="C22" s="42"/>
      <c r="D22" s="43"/>
      <c r="E22" s="44"/>
      <c r="F22" s="37"/>
      <c r="G22" s="38"/>
      <c r="H22" s="39"/>
      <c r="I22" s="42"/>
      <c r="J22" s="44"/>
      <c r="L22" s="40">
        <v>19</v>
      </c>
      <c r="M22" s="40" t="s">
        <v>24</v>
      </c>
      <c r="N22" s="40">
        <f t="shared" si="0"/>
      </c>
      <c r="O22" s="40">
        <v>0</v>
      </c>
      <c r="P22" s="40">
        <f t="shared" si="2"/>
        <v>0</v>
      </c>
      <c r="Q22" s="40">
        <f t="shared" si="3"/>
        <v>0</v>
      </c>
      <c r="R22" s="40">
        <f t="shared" si="4"/>
        <v>0</v>
      </c>
      <c r="S22" s="40">
        <f t="shared" si="5"/>
        <v>0</v>
      </c>
      <c r="T22" s="40">
        <f t="shared" si="6"/>
        <v>0</v>
      </c>
    </row>
    <row r="23" spans="1:20" ht="12.75">
      <c r="A23" s="41"/>
      <c r="B23" s="33">
        <f t="shared" si="1"/>
      </c>
      <c r="C23" s="42"/>
      <c r="D23" s="43"/>
      <c r="E23" s="44"/>
      <c r="F23" s="37"/>
      <c r="G23" s="38"/>
      <c r="H23" s="39"/>
      <c r="I23" s="42"/>
      <c r="J23" s="44"/>
      <c r="L23" s="40">
        <v>20</v>
      </c>
      <c r="M23" s="40" t="s">
        <v>25</v>
      </c>
      <c r="N23" s="40">
        <f t="shared" si="0"/>
      </c>
      <c r="O23" s="40">
        <v>0</v>
      </c>
      <c r="P23" s="40">
        <f t="shared" si="2"/>
        <v>0</v>
      </c>
      <c r="Q23" s="40">
        <f t="shared" si="3"/>
        <v>0</v>
      </c>
      <c r="R23" s="40">
        <f t="shared" si="4"/>
        <v>0</v>
      </c>
      <c r="S23" s="40">
        <f t="shared" si="5"/>
        <v>0</v>
      </c>
      <c r="T23" s="40">
        <f t="shared" si="6"/>
        <v>0</v>
      </c>
    </row>
    <row r="24" spans="1:20" ht="12.75">
      <c r="A24" s="41"/>
      <c r="B24" s="33">
        <f t="shared" si="1"/>
      </c>
      <c r="C24" s="42"/>
      <c r="D24" s="43"/>
      <c r="E24" s="44"/>
      <c r="F24" s="37"/>
      <c r="G24" s="38"/>
      <c r="H24" s="39"/>
      <c r="I24" s="42"/>
      <c r="J24" s="44"/>
      <c r="L24" s="40">
        <v>21</v>
      </c>
      <c r="M24" s="40" t="s">
        <v>26</v>
      </c>
      <c r="N24" s="40">
        <f t="shared" si="0"/>
      </c>
      <c r="O24" s="40">
        <v>0</v>
      </c>
      <c r="P24" s="40">
        <f t="shared" si="2"/>
        <v>0</v>
      </c>
      <c r="Q24" s="40">
        <f t="shared" si="3"/>
        <v>0</v>
      </c>
      <c r="R24" s="40">
        <f t="shared" si="4"/>
        <v>0</v>
      </c>
      <c r="S24" s="40">
        <f t="shared" si="5"/>
        <v>0</v>
      </c>
      <c r="T24" s="40">
        <f t="shared" si="6"/>
        <v>0</v>
      </c>
    </row>
    <row r="25" spans="1:20" ht="12.75">
      <c r="A25" s="41"/>
      <c r="B25" s="33">
        <f t="shared" si="1"/>
      </c>
      <c r="C25" s="42"/>
      <c r="D25" s="43"/>
      <c r="E25" s="44"/>
      <c r="F25" s="37"/>
      <c r="G25" s="38"/>
      <c r="H25" s="39"/>
      <c r="I25" s="42"/>
      <c r="J25" s="44"/>
      <c r="L25" s="40">
        <v>22</v>
      </c>
      <c r="M25" s="40" t="s">
        <v>27</v>
      </c>
      <c r="N25" s="40">
        <f t="shared" si="0"/>
      </c>
      <c r="O25" s="40">
        <v>0</v>
      </c>
      <c r="P25" s="40">
        <f t="shared" si="2"/>
        <v>0</v>
      </c>
      <c r="Q25" s="40">
        <f t="shared" si="3"/>
        <v>0</v>
      </c>
      <c r="R25" s="40">
        <f t="shared" si="4"/>
        <v>0</v>
      </c>
      <c r="S25" s="40">
        <f t="shared" si="5"/>
        <v>0</v>
      </c>
      <c r="T25" s="40">
        <f t="shared" si="6"/>
        <v>0</v>
      </c>
    </row>
    <row r="26" spans="1:20" ht="12.75">
      <c r="A26" s="41"/>
      <c r="B26" s="33">
        <f t="shared" si="1"/>
      </c>
      <c r="C26" s="42"/>
      <c r="D26" s="43"/>
      <c r="E26" s="44"/>
      <c r="F26" s="37"/>
      <c r="G26" s="38"/>
      <c r="H26" s="39"/>
      <c r="I26" s="42"/>
      <c r="J26" s="44"/>
      <c r="L26" s="40">
        <v>23</v>
      </c>
      <c r="M26" s="40" t="s">
        <v>28</v>
      </c>
      <c r="N26" s="40">
        <f t="shared" si="0"/>
      </c>
      <c r="O26" s="40">
        <v>0</v>
      </c>
      <c r="P26" s="40">
        <f t="shared" si="2"/>
        <v>0</v>
      </c>
      <c r="Q26" s="40">
        <f t="shared" si="3"/>
        <v>0</v>
      </c>
      <c r="R26" s="40">
        <f t="shared" si="4"/>
        <v>0</v>
      </c>
      <c r="S26" s="40">
        <f t="shared" si="5"/>
        <v>0</v>
      </c>
      <c r="T26" s="40">
        <f t="shared" si="6"/>
        <v>0</v>
      </c>
    </row>
    <row r="27" spans="1:20" ht="12.75">
      <c r="A27" s="41"/>
      <c r="B27" s="33">
        <f t="shared" si="1"/>
      </c>
      <c r="C27" s="42"/>
      <c r="D27" s="43"/>
      <c r="E27" s="44"/>
      <c r="F27" s="37"/>
      <c r="G27" s="38"/>
      <c r="H27" s="39"/>
      <c r="I27" s="42"/>
      <c r="J27" s="44"/>
      <c r="L27" s="40">
        <v>24</v>
      </c>
      <c r="M27" s="40" t="s">
        <v>29</v>
      </c>
      <c r="N27" s="40">
        <f t="shared" si="0"/>
      </c>
      <c r="O27" s="40">
        <v>0</v>
      </c>
      <c r="P27" s="40">
        <f t="shared" si="2"/>
        <v>0</v>
      </c>
      <c r="Q27" s="40">
        <f t="shared" si="3"/>
        <v>0</v>
      </c>
      <c r="R27" s="40">
        <f t="shared" si="4"/>
        <v>0</v>
      </c>
      <c r="S27" s="40">
        <f t="shared" si="5"/>
        <v>0</v>
      </c>
      <c r="T27" s="40">
        <f t="shared" si="6"/>
        <v>0</v>
      </c>
    </row>
    <row r="28" spans="1:20" ht="12.75">
      <c r="A28" s="41"/>
      <c r="B28" s="33">
        <f t="shared" si="1"/>
      </c>
      <c r="C28" s="42"/>
      <c r="D28" s="43"/>
      <c r="E28" s="44"/>
      <c r="F28" s="37"/>
      <c r="G28" s="38"/>
      <c r="H28" s="39"/>
      <c r="I28" s="42"/>
      <c r="J28" s="44"/>
      <c r="L28" s="40">
        <v>25</v>
      </c>
      <c r="M28" s="40" t="s">
        <v>30</v>
      </c>
      <c r="N28" s="40">
        <f t="shared" si="0"/>
      </c>
      <c r="O28" s="40">
        <v>0</v>
      </c>
      <c r="P28" s="40">
        <f t="shared" si="2"/>
        <v>0</v>
      </c>
      <c r="Q28" s="40">
        <f t="shared" si="3"/>
        <v>0</v>
      </c>
      <c r="R28" s="40">
        <f t="shared" si="4"/>
        <v>0</v>
      </c>
      <c r="S28" s="40">
        <f t="shared" si="5"/>
        <v>0</v>
      </c>
      <c r="T28" s="40">
        <f t="shared" si="6"/>
        <v>0</v>
      </c>
    </row>
    <row r="29" spans="1:20" ht="13.5" thickBot="1">
      <c r="A29" s="45"/>
      <c r="B29" s="46">
        <f t="shared" si="1"/>
      </c>
      <c r="C29" s="47"/>
      <c r="D29" s="48"/>
      <c r="E29" s="49"/>
      <c r="F29" s="50"/>
      <c r="G29" s="51"/>
      <c r="H29" s="39"/>
      <c r="I29" s="42"/>
      <c r="J29" s="44"/>
      <c r="L29" s="40">
        <v>26</v>
      </c>
      <c r="M29" s="40" t="s">
        <v>31</v>
      </c>
      <c r="N29" s="40">
        <f t="shared" si="0"/>
      </c>
      <c r="O29" s="40">
        <v>0</v>
      </c>
      <c r="P29" s="40">
        <f t="shared" si="2"/>
        <v>0</v>
      </c>
      <c r="Q29" s="40">
        <f t="shared" si="3"/>
        <v>0</v>
      </c>
      <c r="R29" s="40">
        <f t="shared" si="4"/>
        <v>0</v>
      </c>
      <c r="S29" s="40">
        <f t="shared" si="5"/>
        <v>0</v>
      </c>
      <c r="T29" s="40">
        <f t="shared" si="6"/>
        <v>0</v>
      </c>
    </row>
    <row r="30" spans="1:18" ht="12.75">
      <c r="A30" s="52"/>
      <c r="B30" s="53"/>
      <c r="C30" s="53"/>
      <c r="D30" s="53"/>
      <c r="E30" s="53"/>
      <c r="F30" s="53"/>
      <c r="G30" s="53"/>
      <c r="H30" s="39"/>
      <c r="I30" s="42"/>
      <c r="J30" s="44"/>
      <c r="Q30" s="40">
        <f t="shared" si="3"/>
        <v>0</v>
      </c>
      <c r="R30" s="40">
        <f t="shared" si="4"/>
        <v>0</v>
      </c>
    </row>
    <row r="31" spans="1:18" ht="12.75">
      <c r="A31" s="52"/>
      <c r="B31" s="53"/>
      <c r="C31" s="53"/>
      <c r="D31" s="53"/>
      <c r="E31" s="53"/>
      <c r="F31" s="53"/>
      <c r="G31" s="53"/>
      <c r="H31" s="39"/>
      <c r="I31" s="42"/>
      <c r="J31" s="44"/>
      <c r="Q31" s="40">
        <f t="shared" si="3"/>
        <v>0</v>
      </c>
      <c r="R31" s="40">
        <f t="shared" si="4"/>
        <v>0</v>
      </c>
    </row>
    <row r="32" spans="1:18" ht="12.75">
      <c r="A32" s="52"/>
      <c r="B32" s="53"/>
      <c r="C32" s="53"/>
      <c r="D32" s="53"/>
      <c r="E32" s="53"/>
      <c r="F32" s="53"/>
      <c r="G32" s="53"/>
      <c r="H32" s="39"/>
      <c r="I32" s="42"/>
      <c r="J32" s="44"/>
      <c r="Q32" s="40">
        <f t="shared" si="3"/>
        <v>0</v>
      </c>
      <c r="R32" s="40">
        <f t="shared" si="4"/>
        <v>0</v>
      </c>
    </row>
    <row r="33" spans="1:18" ht="12.75">
      <c r="A33" s="52"/>
      <c r="B33" s="53"/>
      <c r="C33" s="53"/>
      <c r="D33" s="53"/>
      <c r="E33" s="53"/>
      <c r="F33" s="53"/>
      <c r="G33" s="53"/>
      <c r="H33" s="39"/>
      <c r="I33" s="42"/>
      <c r="J33" s="44"/>
      <c r="Q33" s="40">
        <f t="shared" si="3"/>
        <v>0</v>
      </c>
      <c r="R33" s="40">
        <f t="shared" si="4"/>
        <v>0</v>
      </c>
    </row>
    <row r="34" spans="1:18" ht="12.75">
      <c r="A34" s="52"/>
      <c r="B34" s="53"/>
      <c r="C34" s="53"/>
      <c r="D34" s="53"/>
      <c r="E34" s="53"/>
      <c r="F34" s="53"/>
      <c r="G34" s="53"/>
      <c r="H34" s="39"/>
      <c r="I34" s="42"/>
      <c r="J34" s="44"/>
      <c r="Q34" s="40">
        <f t="shared" si="3"/>
        <v>0</v>
      </c>
      <c r="R34" s="40">
        <f t="shared" si="4"/>
        <v>0</v>
      </c>
    </row>
    <row r="35" spans="1:18" ht="12.75">
      <c r="A35" s="52"/>
      <c r="B35" s="53"/>
      <c r="C35" s="53"/>
      <c r="D35" s="53"/>
      <c r="E35" s="53"/>
      <c r="F35" s="53"/>
      <c r="G35" s="53"/>
      <c r="H35" s="39"/>
      <c r="I35" s="42"/>
      <c r="J35" s="44"/>
      <c r="Q35" s="40">
        <f t="shared" si="3"/>
        <v>0</v>
      </c>
      <c r="R35" s="40">
        <f t="shared" si="4"/>
        <v>0</v>
      </c>
    </row>
    <row r="36" spans="1:18" ht="12.75">
      <c r="A36" s="52"/>
      <c r="B36" s="53"/>
      <c r="C36" s="53"/>
      <c r="D36" s="53"/>
      <c r="E36" s="53"/>
      <c r="F36" s="53"/>
      <c r="G36" s="53"/>
      <c r="H36" s="39"/>
      <c r="I36" s="42"/>
      <c r="J36" s="44"/>
      <c r="Q36" s="40">
        <f t="shared" si="3"/>
        <v>0</v>
      </c>
      <c r="R36" s="40">
        <f t="shared" si="4"/>
        <v>0</v>
      </c>
    </row>
    <row r="37" spans="1:18" ht="12.75">
      <c r="A37" s="52"/>
      <c r="B37" s="53"/>
      <c r="C37" s="53"/>
      <c r="D37" s="53"/>
      <c r="E37" s="53"/>
      <c r="F37" s="53"/>
      <c r="G37" s="53"/>
      <c r="H37" s="39"/>
      <c r="I37" s="42"/>
      <c r="J37" s="44"/>
      <c r="Q37" s="40">
        <f t="shared" si="3"/>
        <v>0</v>
      </c>
      <c r="R37" s="40">
        <f t="shared" si="4"/>
        <v>0</v>
      </c>
    </row>
    <row r="38" spans="1:18" ht="12.75">
      <c r="A38" s="52"/>
      <c r="B38" s="53"/>
      <c r="C38" s="53"/>
      <c r="D38" s="53"/>
      <c r="E38" s="53"/>
      <c r="F38" s="53"/>
      <c r="G38" s="53"/>
      <c r="H38" s="39"/>
      <c r="I38" s="42"/>
      <c r="J38" s="44"/>
      <c r="Q38" s="40">
        <f t="shared" si="3"/>
        <v>0</v>
      </c>
      <c r="R38" s="40">
        <f t="shared" si="4"/>
        <v>0</v>
      </c>
    </row>
    <row r="39" spans="1:18" ht="12.75">
      <c r="A39" s="52"/>
      <c r="B39" s="53"/>
      <c r="C39" s="53"/>
      <c r="D39" s="53"/>
      <c r="E39" s="53"/>
      <c r="F39" s="53"/>
      <c r="G39" s="53"/>
      <c r="H39" s="39"/>
      <c r="I39" s="42"/>
      <c r="J39" s="44"/>
      <c r="Q39" s="40">
        <f t="shared" si="3"/>
        <v>0</v>
      </c>
      <c r="R39" s="40">
        <f t="shared" si="4"/>
        <v>0</v>
      </c>
    </row>
    <row r="40" spans="1:18" ht="12.75">
      <c r="A40" s="52"/>
      <c r="B40" s="53"/>
      <c r="C40" s="53"/>
      <c r="D40" s="53"/>
      <c r="E40" s="53"/>
      <c r="F40" s="53"/>
      <c r="G40" s="53"/>
      <c r="H40" s="39"/>
      <c r="I40" s="42"/>
      <c r="J40" s="44"/>
      <c r="Q40" s="40">
        <f t="shared" si="3"/>
        <v>0</v>
      </c>
      <c r="R40" s="40">
        <f t="shared" si="4"/>
        <v>0</v>
      </c>
    </row>
    <row r="41" spans="1:18" ht="12.75">
      <c r="A41" s="52"/>
      <c r="B41" s="53"/>
      <c r="C41" s="53"/>
      <c r="D41" s="53"/>
      <c r="E41" s="53"/>
      <c r="F41" s="53"/>
      <c r="G41" s="53"/>
      <c r="H41" s="39"/>
      <c r="I41" s="42"/>
      <c r="J41" s="44"/>
      <c r="Q41" s="40">
        <f t="shared" si="3"/>
        <v>0</v>
      </c>
      <c r="R41" s="40">
        <f t="shared" si="4"/>
        <v>0</v>
      </c>
    </row>
    <row r="42" spans="1:18" ht="12.75">
      <c r="A42" s="52"/>
      <c r="B42" s="53"/>
      <c r="C42" s="53"/>
      <c r="D42" s="53"/>
      <c r="E42" s="53"/>
      <c r="F42" s="53"/>
      <c r="G42" s="53"/>
      <c r="H42" s="39"/>
      <c r="I42" s="42"/>
      <c r="J42" s="44"/>
      <c r="Q42" s="40">
        <f t="shared" si="3"/>
        <v>0</v>
      </c>
      <c r="R42" s="40">
        <f t="shared" si="4"/>
        <v>0</v>
      </c>
    </row>
    <row r="43" spans="1:18" ht="12.75">
      <c r="A43" s="52"/>
      <c r="B43" s="53"/>
      <c r="C43" s="53"/>
      <c r="D43" s="53"/>
      <c r="E43" s="53"/>
      <c r="F43" s="53"/>
      <c r="G43" s="53"/>
      <c r="H43" s="39"/>
      <c r="I43" s="42"/>
      <c r="J43" s="44"/>
      <c r="Q43" s="40">
        <f t="shared" si="3"/>
        <v>0</v>
      </c>
      <c r="R43" s="40">
        <f t="shared" si="4"/>
        <v>0</v>
      </c>
    </row>
    <row r="44" spans="1:18" ht="12.75">
      <c r="A44" s="52"/>
      <c r="B44" s="53"/>
      <c r="C44" s="53"/>
      <c r="D44" s="53"/>
      <c r="E44" s="53"/>
      <c r="F44" s="53"/>
      <c r="G44" s="53"/>
      <c r="H44" s="39"/>
      <c r="I44" s="42"/>
      <c r="J44" s="44"/>
      <c r="Q44" s="40">
        <f t="shared" si="3"/>
        <v>0</v>
      </c>
      <c r="R44" s="40">
        <f t="shared" si="4"/>
        <v>0</v>
      </c>
    </row>
    <row r="45" spans="1:18" ht="12.75">
      <c r="A45" s="52"/>
      <c r="B45" s="53"/>
      <c r="C45" s="53"/>
      <c r="D45" s="53"/>
      <c r="E45" s="53"/>
      <c r="F45" s="53"/>
      <c r="G45" s="53"/>
      <c r="H45" s="39"/>
      <c r="I45" s="42"/>
      <c r="J45" s="44"/>
      <c r="Q45" s="40">
        <f t="shared" si="3"/>
        <v>0</v>
      </c>
      <c r="R45" s="40">
        <f t="shared" si="4"/>
        <v>0</v>
      </c>
    </row>
    <row r="46" spans="1:18" ht="12.75">
      <c r="A46" s="52"/>
      <c r="B46" s="53"/>
      <c r="C46" s="53"/>
      <c r="D46" s="53"/>
      <c r="E46" s="53"/>
      <c r="F46" s="53"/>
      <c r="G46" s="53"/>
      <c r="H46" s="39"/>
      <c r="I46" s="42"/>
      <c r="J46" s="44"/>
      <c r="Q46" s="40">
        <f t="shared" si="3"/>
        <v>0</v>
      </c>
      <c r="R46" s="40">
        <f t="shared" si="4"/>
        <v>0</v>
      </c>
    </row>
    <row r="47" spans="1:18" ht="12.75">
      <c r="A47" s="52"/>
      <c r="B47" s="53"/>
      <c r="C47" s="53"/>
      <c r="D47" s="53"/>
      <c r="E47" s="53"/>
      <c r="F47" s="53"/>
      <c r="G47" s="53"/>
      <c r="H47" s="39"/>
      <c r="I47" s="42"/>
      <c r="J47" s="44"/>
      <c r="Q47" s="40">
        <f t="shared" si="3"/>
        <v>0</v>
      </c>
      <c r="R47" s="40">
        <f t="shared" si="4"/>
        <v>0</v>
      </c>
    </row>
    <row r="48" spans="1:18" ht="12.75">
      <c r="A48" s="52"/>
      <c r="B48" s="53"/>
      <c r="C48" s="53"/>
      <c r="D48" s="53"/>
      <c r="E48" s="53"/>
      <c r="F48" s="53"/>
      <c r="G48" s="53"/>
      <c r="H48" s="39"/>
      <c r="I48" s="42"/>
      <c r="J48" s="44"/>
      <c r="Q48" s="40">
        <f t="shared" si="3"/>
        <v>0</v>
      </c>
      <c r="R48" s="40">
        <f t="shared" si="4"/>
        <v>0</v>
      </c>
    </row>
    <row r="49" spans="1:18" ht="12.75">
      <c r="A49" s="52"/>
      <c r="B49" s="53"/>
      <c r="C49" s="53"/>
      <c r="D49" s="53"/>
      <c r="E49" s="53"/>
      <c r="F49" s="53"/>
      <c r="G49" s="53"/>
      <c r="H49" s="39"/>
      <c r="I49" s="42"/>
      <c r="J49" s="44"/>
      <c r="Q49" s="40">
        <f t="shared" si="3"/>
        <v>0</v>
      </c>
      <c r="R49" s="40">
        <f t="shared" si="4"/>
        <v>0</v>
      </c>
    </row>
    <row r="50" spans="1:18" ht="12.75">
      <c r="A50" s="52"/>
      <c r="B50" s="53"/>
      <c r="C50" s="53"/>
      <c r="D50" s="53"/>
      <c r="E50" s="53"/>
      <c r="F50" s="53"/>
      <c r="G50" s="53"/>
      <c r="H50" s="39"/>
      <c r="I50" s="42"/>
      <c r="J50" s="44"/>
      <c r="Q50" s="40">
        <f t="shared" si="3"/>
        <v>0</v>
      </c>
      <c r="R50" s="40">
        <f t="shared" si="4"/>
        <v>0</v>
      </c>
    </row>
    <row r="51" spans="1:18" ht="12.75">
      <c r="A51" s="52"/>
      <c r="B51" s="53"/>
      <c r="C51" s="53"/>
      <c r="D51" s="53"/>
      <c r="E51" s="53"/>
      <c r="F51" s="53"/>
      <c r="G51" s="53"/>
      <c r="H51" s="39"/>
      <c r="I51" s="42"/>
      <c r="J51" s="44"/>
      <c r="Q51" s="40">
        <f t="shared" si="3"/>
        <v>0</v>
      </c>
      <c r="R51" s="40">
        <f t="shared" si="4"/>
        <v>0</v>
      </c>
    </row>
    <row r="52" spans="1:18" ht="12.75">
      <c r="A52" s="52"/>
      <c r="B52" s="53"/>
      <c r="C52" s="53"/>
      <c r="D52" s="53"/>
      <c r="E52" s="53"/>
      <c r="F52" s="53"/>
      <c r="G52" s="53"/>
      <c r="H52" s="39"/>
      <c r="I52" s="42"/>
      <c r="J52" s="44"/>
      <c r="Q52" s="40">
        <f t="shared" si="3"/>
        <v>0</v>
      </c>
      <c r="R52" s="40">
        <f t="shared" si="4"/>
        <v>0</v>
      </c>
    </row>
    <row r="53" spans="1:18" ht="13.5" thickBot="1">
      <c r="A53" s="52"/>
      <c r="B53" s="53"/>
      <c r="C53" s="53"/>
      <c r="D53" s="53"/>
      <c r="E53" s="53"/>
      <c r="F53" s="53"/>
      <c r="G53" s="53"/>
      <c r="H53" s="39"/>
      <c r="I53" s="47"/>
      <c r="J53" s="49"/>
      <c r="Q53" s="40">
        <f t="shared" si="3"/>
        <v>0</v>
      </c>
      <c r="R53" s="40">
        <f t="shared" si="4"/>
        <v>0</v>
      </c>
    </row>
    <row r="54" spans="3:7" ht="12.75">
      <c r="C54" s="40"/>
      <c r="D54" s="40"/>
      <c r="E54" s="40"/>
      <c r="F54" s="40"/>
      <c r="G54" s="40"/>
    </row>
    <row r="55" spans="3:7" ht="12.75">
      <c r="C55" s="40"/>
      <c r="D55" s="40"/>
      <c r="E55" s="40"/>
      <c r="F55" s="40"/>
      <c r="G55" s="40"/>
    </row>
    <row r="56" spans="3:7" ht="12.75">
      <c r="C56" s="40"/>
      <c r="D56" s="40"/>
      <c r="E56" s="40"/>
      <c r="F56" s="40"/>
      <c r="G56" s="40"/>
    </row>
    <row r="57" spans="3:7" ht="12.75">
      <c r="C57" s="40"/>
      <c r="D57" s="40"/>
      <c r="E57" s="40"/>
      <c r="F57" s="40"/>
      <c r="G57" s="40"/>
    </row>
    <row r="58" spans="3:7" ht="12.75">
      <c r="C58" s="40"/>
      <c r="D58" s="40"/>
      <c r="E58" s="40"/>
      <c r="F58" s="40"/>
      <c r="G58" s="40"/>
    </row>
    <row r="59" spans="3:7" ht="12.75">
      <c r="C59" s="40"/>
      <c r="D59" s="40"/>
      <c r="E59" s="40"/>
      <c r="F59" s="40"/>
      <c r="G59" s="40"/>
    </row>
    <row r="60" spans="3:7" ht="12.75">
      <c r="C60" s="40"/>
      <c r="D60" s="40"/>
      <c r="E60" s="40"/>
      <c r="F60" s="40"/>
      <c r="G60" s="40"/>
    </row>
    <row r="61" spans="3:7" ht="12.75">
      <c r="C61" s="40"/>
      <c r="D61" s="40"/>
      <c r="E61" s="40"/>
      <c r="F61" s="40"/>
      <c r="G61" s="40"/>
    </row>
    <row r="62" spans="3:7" ht="12.75">
      <c r="C62" s="40"/>
      <c r="D62" s="40"/>
      <c r="E62" s="40"/>
      <c r="F62" s="40"/>
      <c r="G62" s="40"/>
    </row>
    <row r="63" spans="3:7" ht="12.75">
      <c r="C63" s="40"/>
      <c r="D63" s="40"/>
      <c r="E63" s="40"/>
      <c r="F63" s="40"/>
      <c r="G63" s="40"/>
    </row>
    <row r="64" spans="3:7" ht="12.75">
      <c r="C64" s="40"/>
      <c r="D64" s="40"/>
      <c r="E64" s="40"/>
      <c r="F64" s="40"/>
      <c r="G64" s="40"/>
    </row>
  </sheetData>
  <sheetProtection/>
  <mergeCells count="5">
    <mergeCell ref="I1:J1"/>
    <mergeCell ref="I2:J2"/>
    <mergeCell ref="F2:G2"/>
    <mergeCell ref="A1:G1"/>
    <mergeCell ref="C2:E2"/>
  </mergeCells>
  <printOptions/>
  <pageMargins left="0.75" right="0.75" top="0.75" bottom="0.75" header="0.5" footer="0.5"/>
  <pageSetup fitToHeight="1" fitToWidth="1" horizontalDpi="180" verticalDpi="180" orientation="portrait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96"/>
  <sheetViews>
    <sheetView showGridLines="0" zoomScalePageLayoutView="0" workbookViewId="0" topLeftCell="A1">
      <selection activeCell="X6" sqref="X6"/>
    </sheetView>
  </sheetViews>
  <sheetFormatPr defaultColWidth="9.140625" defaultRowHeight="12.75"/>
  <cols>
    <col min="1" max="1" width="17.7109375" style="127" customWidth="1"/>
    <col min="2" max="2" width="5.00390625" style="55" customWidth="1"/>
    <col min="3" max="3" width="6.8515625" style="55" customWidth="1"/>
    <col min="4" max="11" width="9.140625" style="55" customWidth="1"/>
    <col min="12" max="12" width="9.140625" style="55" hidden="1" customWidth="1"/>
    <col min="13" max="14" width="9.140625" style="40" hidden="1" customWidth="1"/>
    <col min="15" max="15" width="8.00390625" style="40" hidden="1" customWidth="1"/>
    <col min="16" max="16" width="6.00390625" style="40" hidden="1" customWidth="1"/>
    <col min="17" max="17" width="5.28125" style="40" hidden="1" customWidth="1"/>
    <col min="18" max="18" width="6.421875" style="40" hidden="1" customWidth="1"/>
    <col min="19" max="20" width="9.140625" style="55" hidden="1" customWidth="1"/>
    <col min="21" max="22" width="9.140625" style="40" hidden="1" customWidth="1"/>
    <col min="23" max="16384" width="9.140625" style="40" customWidth="1"/>
  </cols>
  <sheetData>
    <row r="1" spans="1:20" ht="24" thickBot="1">
      <c r="A1" s="56" t="s">
        <v>52</v>
      </c>
      <c r="B1" s="57"/>
      <c r="C1" s="57"/>
      <c r="D1" s="57"/>
      <c r="E1" s="57"/>
      <c r="F1" s="57"/>
      <c r="G1" s="57"/>
      <c r="H1" s="57"/>
      <c r="I1" s="57"/>
      <c r="J1" s="57"/>
      <c r="K1" s="58"/>
      <c r="T1" s="55">
        <f>SUM(N9:N34)</f>
        <v>0</v>
      </c>
    </row>
    <row r="2" spans="1:20" ht="7.5" customHeight="1" thickBot="1">
      <c r="A2" s="135"/>
      <c r="B2" s="130"/>
      <c r="C2" s="130"/>
      <c r="D2" s="130"/>
      <c r="E2" s="130"/>
      <c r="F2" s="130"/>
      <c r="G2" s="130"/>
      <c r="H2" s="130"/>
      <c r="I2" s="130"/>
      <c r="J2" s="130"/>
      <c r="K2" s="130"/>
      <c r="T2" s="55">
        <f>'PERT INPUT'!P2</f>
        <v>0</v>
      </c>
    </row>
    <row r="3" spans="1:11" ht="16.5" thickBot="1">
      <c r="A3" s="59" t="s">
        <v>53</v>
      </c>
      <c r="B3" s="60"/>
      <c r="C3" s="61"/>
      <c r="D3" s="62">
        <f>IF(T1=0,"",T2)</f>
      </c>
      <c r="E3" s="134"/>
      <c r="F3" s="134"/>
      <c r="G3" s="134"/>
      <c r="H3" s="134"/>
      <c r="I3" s="134"/>
      <c r="J3" s="134"/>
      <c r="K3" s="129"/>
    </row>
    <row r="4" spans="1:22" ht="16.5" thickBot="1">
      <c r="A4" s="59" t="s">
        <v>55</v>
      </c>
      <c r="B4" s="60"/>
      <c r="C4" s="63"/>
      <c r="D4" s="62">
        <f>IF(T1=0,"",SQRT(D5))</f>
      </c>
      <c r="E4" s="64" t="s">
        <v>56</v>
      </c>
      <c r="F4" s="65"/>
      <c r="G4" s="65"/>
      <c r="H4" s="65"/>
      <c r="I4" s="65"/>
      <c r="J4" s="66"/>
      <c r="K4" s="129"/>
      <c r="L4" s="130"/>
      <c r="M4" s="129"/>
      <c r="N4" s="129"/>
      <c r="O4" s="129"/>
      <c r="P4" s="129"/>
      <c r="Q4" s="129"/>
      <c r="R4" s="129"/>
      <c r="S4" s="130"/>
      <c r="T4" s="130"/>
      <c r="U4" s="129"/>
      <c r="V4" s="129"/>
    </row>
    <row r="5" spans="1:22" ht="16.5" thickBot="1">
      <c r="A5" s="67" t="s">
        <v>54</v>
      </c>
      <c r="B5" s="68"/>
      <c r="C5" s="69"/>
      <c r="D5" s="70">
        <f>IF(T1=0,"",SUMIF(K9:K34,0,F9:F34))</f>
      </c>
      <c r="E5" s="71" t="s">
        <v>64</v>
      </c>
      <c r="F5" s="72"/>
      <c r="G5" s="72"/>
      <c r="H5" s="72"/>
      <c r="I5" s="72"/>
      <c r="J5" s="73"/>
      <c r="K5" s="129"/>
      <c r="L5" s="130"/>
      <c r="M5" s="129"/>
      <c r="N5" s="129"/>
      <c r="O5" s="129"/>
      <c r="P5" s="129"/>
      <c r="Q5" s="129"/>
      <c r="R5" s="129"/>
      <c r="S5" s="130"/>
      <c r="T5" s="130"/>
      <c r="U5" s="129"/>
      <c r="V5" s="129"/>
    </row>
    <row r="6" spans="1:22" ht="16.5" thickBot="1">
      <c r="A6" s="74" t="s">
        <v>57</v>
      </c>
      <c r="B6" s="75"/>
      <c r="C6" s="76"/>
      <c r="D6" s="77"/>
      <c r="E6" s="77"/>
      <c r="F6" s="78"/>
      <c r="G6" s="79" t="s">
        <v>58</v>
      </c>
      <c r="H6" s="80">
        <f>IF(F6="","",IF(D5="","",IF(D5&gt;0,NORMDIST(F6,D3,D4,TRUE),IF(D3&lt;F6,1,0))))</f>
      </c>
      <c r="I6" s="131"/>
      <c r="J6" s="131"/>
      <c r="K6" s="129"/>
      <c r="L6" s="130"/>
      <c r="M6" s="129"/>
      <c r="N6" s="129"/>
      <c r="O6" s="129"/>
      <c r="P6" s="129"/>
      <c r="Q6" s="129"/>
      <c r="R6" s="129"/>
      <c r="S6" s="130"/>
      <c r="T6" s="130"/>
      <c r="U6" s="129"/>
      <c r="V6" s="129"/>
    </row>
    <row r="7" spans="1:22" ht="7.5" customHeight="1" thickBot="1">
      <c r="A7" s="132"/>
      <c r="B7" s="132"/>
      <c r="C7" s="133"/>
      <c r="D7" s="130"/>
      <c r="E7" s="130"/>
      <c r="F7" s="130"/>
      <c r="G7" s="130"/>
      <c r="H7" s="130"/>
      <c r="I7" s="130"/>
      <c r="J7" s="130"/>
      <c r="K7" s="130"/>
      <c r="L7" s="130"/>
      <c r="M7" s="129"/>
      <c r="N7" s="129"/>
      <c r="O7" s="129"/>
      <c r="P7" s="129"/>
      <c r="Q7" s="129"/>
      <c r="R7" s="129"/>
      <c r="S7" s="130"/>
      <c r="T7" s="130"/>
      <c r="U7" s="129"/>
      <c r="V7" s="129"/>
    </row>
    <row r="8" spans="1:22" s="55" customFormat="1" ht="18" thickBot="1">
      <c r="A8" s="81" t="s">
        <v>61</v>
      </c>
      <c r="B8" s="82" t="s">
        <v>60</v>
      </c>
      <c r="C8" s="83" t="s">
        <v>48</v>
      </c>
      <c r="D8" s="84" t="s">
        <v>2</v>
      </c>
      <c r="E8" s="85" t="s">
        <v>14</v>
      </c>
      <c r="F8" s="86" t="s">
        <v>65</v>
      </c>
      <c r="G8" s="87" t="s">
        <v>34</v>
      </c>
      <c r="H8" s="88" t="s">
        <v>35</v>
      </c>
      <c r="I8" s="89" t="s">
        <v>49</v>
      </c>
      <c r="J8" s="90" t="s">
        <v>50</v>
      </c>
      <c r="K8" s="91" t="s">
        <v>51</v>
      </c>
      <c r="L8" s="17" t="s">
        <v>42</v>
      </c>
      <c r="M8" s="55" t="s">
        <v>47</v>
      </c>
      <c r="N8" s="55" t="s">
        <v>46</v>
      </c>
      <c r="O8" s="55" t="s">
        <v>43</v>
      </c>
      <c r="P8" s="55" t="s">
        <v>44</v>
      </c>
      <c r="Q8" s="55" t="s">
        <v>45</v>
      </c>
      <c r="R8" s="92" t="s">
        <v>2</v>
      </c>
      <c r="S8" s="39" t="s">
        <v>38</v>
      </c>
      <c r="T8" s="93" t="s">
        <v>39</v>
      </c>
      <c r="U8" s="55" t="s">
        <v>36</v>
      </c>
      <c r="V8" s="55" t="s">
        <v>37</v>
      </c>
    </row>
    <row r="9" spans="1:22" ht="12.75">
      <c r="A9" s="94">
        <f>IF('PERT INPUT'!A4="","",'PERT INPUT'!A4)</f>
      </c>
      <c r="B9" s="95">
        <f>'PERT INPUT'!B4</f>
      </c>
      <c r="C9" s="96">
        <f aca="true" t="shared" si="0" ref="C9:C34">IF(B9="","",IF(K9="","",IF(K9=0,"*","")))</f>
      </c>
      <c r="D9" s="97">
        <f>IF($T$1=0,"",IF(B9="","",R9))</f>
      </c>
      <c r="E9" s="98">
        <f>IF($T$1=0,"",IF(B9="","",IF(SUM('PERT INPUT'!$T$4:$T$29)=0,"",'PERT INPUT'!T4)))</f>
      </c>
      <c r="F9" s="99">
        <f>IF($T$1=0,"",IF(B9="","",IF(SUM('PERT INPUT'!$T$4:$T$29)=0,"",E9^2)))</f>
      </c>
      <c r="G9" s="100">
        <f>IF($T$1=0,"",IF(B9="","",IF(ABS('PERT INPUT'!O4)&lt;0.001,0,'PERT INPUT'!O4)))</f>
      </c>
      <c r="H9" s="101">
        <f>IF($T$1=0,"",IF(B9="","",'PERT INPUT'!P4))</f>
      </c>
      <c r="I9" s="102">
        <f>IF($T$1=0,"",IF(B9="","",IF(N9="","",IF(ABS(O9)&lt;0.0001,0,O9))))</f>
      </c>
      <c r="J9" s="103">
        <f>IF($T$1=0,"",IF(B9="","",IF(I9="","",P9)))</f>
      </c>
      <c r="K9" s="104">
        <f>IF($T$1=0,"",IF(B9="","",IF(ABS(Q9)&lt;0.0001,0,I9-G9)))</f>
      </c>
      <c r="L9" s="105">
        <f>B9</f>
      </c>
      <c r="M9" s="40">
        <f>R9+N9</f>
        <v>0</v>
      </c>
      <c r="N9" s="40">
        <v>0</v>
      </c>
      <c r="O9" s="40">
        <f>$T$2-M9</f>
        <v>0</v>
      </c>
      <c r="P9" s="40">
        <f>$T$2-N9</f>
        <v>0</v>
      </c>
      <c r="Q9" s="40">
        <f>O9-'PERT INPUT'!O4</f>
        <v>0</v>
      </c>
      <c r="R9" s="5">
        <f>IF('PERT INPUT'!F4="",'PERT INPUT'!S4,'PERT INPUT'!F4)</f>
        <v>0</v>
      </c>
      <c r="S9" s="39">
        <f>IF('PERT INPUT'!I4="","",'PERT INPUT'!I4)</f>
      </c>
      <c r="T9" s="93">
        <f>IF('PERT INPUT'!J4="","",'PERT INPUT'!J4)</f>
      </c>
      <c r="U9" s="40">
        <f>IF(S9="",0,VLOOKUP(S9,$L$9:$N$34,2,FALSE))</f>
        <v>0</v>
      </c>
      <c r="V9" s="40">
        <f>IF(S9="",0,VLOOKUP(T9,$L$9:$N$34,3,FALSE))</f>
        <v>0</v>
      </c>
    </row>
    <row r="10" spans="1:22" ht="12.75">
      <c r="A10" s="94">
        <f>IF('PERT INPUT'!A5="","",'PERT INPUT'!A5)</f>
      </c>
      <c r="B10" s="106">
        <f>'PERT INPUT'!B5</f>
      </c>
      <c r="C10" s="107">
        <f t="shared" si="0"/>
      </c>
      <c r="D10" s="108">
        <f aca="true" t="shared" si="1" ref="D10:D34">IF($T$1=0,"",IF(B10="","",R10))</f>
      </c>
      <c r="E10" s="109">
        <f>IF($T$1=0,"",IF(B10="","",IF(SUM('PERT INPUT'!$T$4:$T$29)=0,"",'PERT INPUT'!T5)))</f>
      </c>
      <c r="F10" s="110">
        <f>IF($T$1=0,"",IF(B10="","",IF(SUM('PERT INPUT'!$T$4:$T$29)=0,"",E10^2)))</f>
      </c>
      <c r="G10" s="111">
        <f>IF($T$1=0,"",IF(B10="","",IF(ABS('PERT INPUT'!O5)&lt;0.001,0,'PERT INPUT'!O5)))</f>
      </c>
      <c r="H10" s="112">
        <f>IF($T$1=0,"",IF(B10="","",'PERT INPUT'!P5))</f>
      </c>
      <c r="I10" s="113">
        <f aca="true" t="shared" si="2" ref="I10:I34">IF($T$1=0,"",IF(B10="","",IF(N10="","",IF(ABS(O10)&lt;0.0001,0,O10))))</f>
      </c>
      <c r="J10" s="114">
        <f aca="true" t="shared" si="3" ref="J10:J34">IF($T$1=0,"",IF(B10="","",IF(I10="","",P10)))</f>
      </c>
      <c r="K10" s="115">
        <f aca="true" t="shared" si="4" ref="K10:K34">IF($T$1=0,"",IF(B10="","",IF(ABS(Q10)&lt;0.0001,0,I10-G10)))</f>
      </c>
      <c r="L10" s="105">
        <f aca="true" t="shared" si="5" ref="L10:L34">B10</f>
      </c>
      <c r="M10" s="40">
        <f aca="true" t="shared" si="6" ref="M10:M34">R10+N10</f>
        <v>0</v>
      </c>
      <c r="N10" s="40">
        <v>0</v>
      </c>
      <c r="O10" s="40">
        <f aca="true" t="shared" si="7" ref="O10:O34">$T$2-M10</f>
        <v>0</v>
      </c>
      <c r="P10" s="40">
        <f aca="true" t="shared" si="8" ref="P10:P34">$T$2-N10</f>
        <v>0</v>
      </c>
      <c r="Q10" s="40">
        <f>O10-'PERT INPUT'!O5</f>
        <v>0</v>
      </c>
      <c r="R10" s="5">
        <f>IF('PERT INPUT'!F5="",'PERT INPUT'!S5,'PERT INPUT'!F5)</f>
        <v>0</v>
      </c>
      <c r="S10" s="39">
        <f>IF('PERT INPUT'!I5="","",'PERT INPUT'!I5)</f>
      </c>
      <c r="T10" s="93">
        <f>IF('PERT INPUT'!J5="","",'PERT INPUT'!J5)</f>
      </c>
      <c r="U10" s="40">
        <f aca="true" t="shared" si="9" ref="U10:U58">IF(S10="",0,VLOOKUP(S10,$L$9:$N$34,2,FALSE))</f>
        <v>0</v>
      </c>
      <c r="V10" s="40">
        <f aca="true" t="shared" si="10" ref="V10:V58">IF(S10="",0,VLOOKUP(T10,$L$9:$N$34,3,FALSE))</f>
        <v>0</v>
      </c>
    </row>
    <row r="11" spans="1:22" ht="12.75">
      <c r="A11" s="94">
        <f>IF('PERT INPUT'!A6="","",'PERT INPUT'!A6)</f>
      </c>
      <c r="B11" s="106">
        <f>'PERT INPUT'!B6</f>
      </c>
      <c r="C11" s="107">
        <f t="shared" si="0"/>
      </c>
      <c r="D11" s="108">
        <f t="shared" si="1"/>
      </c>
      <c r="E11" s="109">
        <f>IF($T$1=0,"",IF(B11="","",IF(SUM('PERT INPUT'!$T$4:$T$29)=0,"",'PERT INPUT'!T6)))</f>
      </c>
      <c r="F11" s="110">
        <f>IF($T$1=0,"",IF(B11="","",IF(SUM('PERT INPUT'!$T$4:$T$29)=0,"",E11^2)))</f>
      </c>
      <c r="G11" s="111">
        <f>IF($T$1=0,"",IF(B11="","",IF(ABS('PERT INPUT'!O6)&lt;0.001,0,'PERT INPUT'!O6)))</f>
      </c>
      <c r="H11" s="112">
        <f>IF($T$1=0,"",IF(B11="","",'PERT INPUT'!P6))</f>
      </c>
      <c r="I11" s="113">
        <f t="shared" si="2"/>
      </c>
      <c r="J11" s="114">
        <f t="shared" si="3"/>
      </c>
      <c r="K11" s="115">
        <f t="shared" si="4"/>
      </c>
      <c r="L11" s="105">
        <f t="shared" si="5"/>
      </c>
      <c r="M11" s="40">
        <f t="shared" si="6"/>
        <v>0</v>
      </c>
      <c r="N11" s="40">
        <v>0</v>
      </c>
      <c r="O11" s="40">
        <f t="shared" si="7"/>
        <v>0</v>
      </c>
      <c r="P11" s="40">
        <f t="shared" si="8"/>
        <v>0</v>
      </c>
      <c r="Q11" s="40">
        <f>O11-'PERT INPUT'!O6</f>
        <v>0</v>
      </c>
      <c r="R11" s="5">
        <f>IF('PERT INPUT'!F6="",'PERT INPUT'!S6,'PERT INPUT'!F6)</f>
        <v>0</v>
      </c>
      <c r="S11" s="39">
        <f>IF('PERT INPUT'!I6="","",'PERT INPUT'!I6)</f>
      </c>
      <c r="T11" s="93">
        <f>IF('PERT INPUT'!J6="","",'PERT INPUT'!J6)</f>
      </c>
      <c r="U11" s="40">
        <f t="shared" si="9"/>
        <v>0</v>
      </c>
      <c r="V11" s="40">
        <f t="shared" si="10"/>
        <v>0</v>
      </c>
    </row>
    <row r="12" spans="1:22" ht="12.75">
      <c r="A12" s="94">
        <f>IF('PERT INPUT'!A7="","",'PERT INPUT'!A7)</f>
      </c>
      <c r="B12" s="106">
        <f>'PERT INPUT'!B7</f>
      </c>
      <c r="C12" s="107">
        <f t="shared" si="0"/>
      </c>
      <c r="D12" s="108">
        <f t="shared" si="1"/>
      </c>
      <c r="E12" s="109">
        <f>IF($T$1=0,"",IF(B12="","",IF(SUM('PERT INPUT'!$T$4:$T$29)=0,"",'PERT INPUT'!T7)))</f>
      </c>
      <c r="F12" s="110">
        <f>IF($T$1=0,"",IF(B12="","",IF(SUM('PERT INPUT'!$T$4:$T$29)=0,"",E12^2)))</f>
      </c>
      <c r="G12" s="111">
        <f>IF($T$1=0,"",IF(B12="","",IF(ABS('PERT INPUT'!O7)&lt;0.001,0,'PERT INPUT'!O7)))</f>
      </c>
      <c r="H12" s="112">
        <f>IF($T$1=0,"",IF(B12="","",'PERT INPUT'!P7))</f>
      </c>
      <c r="I12" s="113">
        <f t="shared" si="2"/>
      </c>
      <c r="J12" s="114">
        <f t="shared" si="3"/>
      </c>
      <c r="K12" s="115">
        <f t="shared" si="4"/>
      </c>
      <c r="L12" s="105">
        <f t="shared" si="5"/>
      </c>
      <c r="M12" s="40">
        <f t="shared" si="6"/>
        <v>0</v>
      </c>
      <c r="N12" s="40">
        <v>0</v>
      </c>
      <c r="O12" s="40">
        <f t="shared" si="7"/>
        <v>0</v>
      </c>
      <c r="P12" s="40">
        <f t="shared" si="8"/>
        <v>0</v>
      </c>
      <c r="Q12" s="40">
        <f>O12-'PERT INPUT'!O7</f>
        <v>0</v>
      </c>
      <c r="R12" s="5">
        <f>IF('PERT INPUT'!F7="",'PERT INPUT'!S7,'PERT INPUT'!F7)</f>
        <v>0</v>
      </c>
      <c r="S12" s="39">
        <f>IF('PERT INPUT'!I7="","",'PERT INPUT'!I7)</f>
      </c>
      <c r="T12" s="93">
        <f>IF('PERT INPUT'!J7="","",'PERT INPUT'!J7)</f>
      </c>
      <c r="U12" s="40">
        <f t="shared" si="9"/>
        <v>0</v>
      </c>
      <c r="V12" s="40">
        <f t="shared" si="10"/>
        <v>0</v>
      </c>
    </row>
    <row r="13" spans="1:22" ht="12.75">
      <c r="A13" s="94">
        <f>IF('PERT INPUT'!A8="","",'PERT INPUT'!A8)</f>
      </c>
      <c r="B13" s="106">
        <f>'PERT INPUT'!B8</f>
      </c>
      <c r="C13" s="107">
        <f t="shared" si="0"/>
      </c>
      <c r="D13" s="108">
        <f t="shared" si="1"/>
      </c>
      <c r="E13" s="109">
        <f>IF($T$1=0,"",IF(B13="","",IF(SUM('PERT INPUT'!$T$4:$T$29)=0,"",'PERT INPUT'!T8)))</f>
      </c>
      <c r="F13" s="110">
        <f>IF($T$1=0,"",IF(B13="","",IF(SUM('PERT INPUT'!$T$4:$T$29)=0,"",E13^2)))</f>
      </c>
      <c r="G13" s="111">
        <f>IF($T$1=0,"",IF(B13="","",IF(ABS('PERT INPUT'!O8)&lt;0.001,0,'PERT INPUT'!O8)))</f>
      </c>
      <c r="H13" s="112">
        <f>IF($T$1=0,"",IF(B13="","",'PERT INPUT'!P8))</f>
      </c>
      <c r="I13" s="113">
        <f t="shared" si="2"/>
      </c>
      <c r="J13" s="114">
        <f t="shared" si="3"/>
      </c>
      <c r="K13" s="115">
        <f t="shared" si="4"/>
      </c>
      <c r="L13" s="105">
        <f t="shared" si="5"/>
      </c>
      <c r="M13" s="40">
        <f t="shared" si="6"/>
        <v>0</v>
      </c>
      <c r="N13" s="40">
        <v>0</v>
      </c>
      <c r="O13" s="40">
        <f t="shared" si="7"/>
        <v>0</v>
      </c>
      <c r="P13" s="40">
        <f t="shared" si="8"/>
        <v>0</v>
      </c>
      <c r="Q13" s="40">
        <f>O13-'PERT INPUT'!O8</f>
        <v>0</v>
      </c>
      <c r="R13" s="5">
        <f>IF('PERT INPUT'!F8="",'PERT INPUT'!S8,'PERT INPUT'!F8)</f>
        <v>0</v>
      </c>
      <c r="S13" s="39">
        <f>IF('PERT INPUT'!I8="","",'PERT INPUT'!I8)</f>
      </c>
      <c r="T13" s="93">
        <f>IF('PERT INPUT'!J8="","",'PERT INPUT'!J8)</f>
      </c>
      <c r="U13" s="40">
        <f t="shared" si="9"/>
        <v>0</v>
      </c>
      <c r="V13" s="40">
        <f t="shared" si="10"/>
        <v>0</v>
      </c>
    </row>
    <row r="14" spans="1:22" ht="12.75">
      <c r="A14" s="94">
        <f>IF('PERT INPUT'!A9="","",'PERT INPUT'!A9)</f>
      </c>
      <c r="B14" s="106">
        <f>'PERT INPUT'!B9</f>
      </c>
      <c r="C14" s="107">
        <f t="shared" si="0"/>
      </c>
      <c r="D14" s="108">
        <f t="shared" si="1"/>
      </c>
      <c r="E14" s="109">
        <f>IF($T$1=0,"",IF(B14="","",IF(SUM('PERT INPUT'!$T$4:$T$29)=0,"",'PERT INPUT'!T9)))</f>
      </c>
      <c r="F14" s="110">
        <f>IF($T$1=0,"",IF(B14="","",IF(SUM('PERT INPUT'!$T$4:$T$29)=0,"",E14^2)))</f>
      </c>
      <c r="G14" s="111">
        <f>IF($T$1=0,"",IF(B14="","",IF(ABS('PERT INPUT'!O9)&lt;0.001,0,'PERT INPUT'!O9)))</f>
      </c>
      <c r="H14" s="112">
        <f>IF($T$1=0,"",IF(B14="","",'PERT INPUT'!P9))</f>
      </c>
      <c r="I14" s="113">
        <f t="shared" si="2"/>
      </c>
      <c r="J14" s="114">
        <f t="shared" si="3"/>
      </c>
      <c r="K14" s="115">
        <f t="shared" si="4"/>
      </c>
      <c r="L14" s="105">
        <f t="shared" si="5"/>
      </c>
      <c r="M14" s="40">
        <f t="shared" si="6"/>
        <v>0</v>
      </c>
      <c r="N14" s="40">
        <v>0</v>
      </c>
      <c r="O14" s="40">
        <f t="shared" si="7"/>
        <v>0</v>
      </c>
      <c r="P14" s="40">
        <f t="shared" si="8"/>
        <v>0</v>
      </c>
      <c r="Q14" s="40">
        <f>O14-'PERT INPUT'!O9</f>
        <v>0</v>
      </c>
      <c r="R14" s="5">
        <f>IF('PERT INPUT'!F9="",'PERT INPUT'!S9,'PERT INPUT'!F9)</f>
        <v>0</v>
      </c>
      <c r="S14" s="39">
        <f>IF('PERT INPUT'!I9="","",'PERT INPUT'!I9)</f>
      </c>
      <c r="T14" s="93">
        <f>IF('PERT INPUT'!J9="","",'PERT INPUT'!J9)</f>
      </c>
      <c r="U14" s="40">
        <f t="shared" si="9"/>
        <v>0</v>
      </c>
      <c r="V14" s="40">
        <f t="shared" si="10"/>
        <v>0</v>
      </c>
    </row>
    <row r="15" spans="1:22" ht="12.75">
      <c r="A15" s="94">
        <f>IF('PERT INPUT'!A10="","",'PERT INPUT'!A10)</f>
      </c>
      <c r="B15" s="106">
        <f>'PERT INPUT'!B10</f>
      </c>
      <c r="C15" s="107">
        <f t="shared" si="0"/>
      </c>
      <c r="D15" s="108">
        <f t="shared" si="1"/>
      </c>
      <c r="E15" s="109">
        <f>IF($T$1=0,"",IF(B15="","",IF(SUM('PERT INPUT'!$T$4:$T$29)=0,"",'PERT INPUT'!T10)))</f>
      </c>
      <c r="F15" s="110">
        <f>IF($T$1=0,"",IF(B15="","",IF(SUM('PERT INPUT'!$T$4:$T$29)=0,"",E15^2)))</f>
      </c>
      <c r="G15" s="111">
        <f>IF($T$1=0,"",IF(B15="","",IF(ABS('PERT INPUT'!O10)&lt;0.001,0,'PERT INPUT'!O10)))</f>
      </c>
      <c r="H15" s="112">
        <f>IF($T$1=0,"",IF(B15="","",'PERT INPUT'!P10))</f>
      </c>
      <c r="I15" s="113">
        <f t="shared" si="2"/>
      </c>
      <c r="J15" s="114">
        <f t="shared" si="3"/>
      </c>
      <c r="K15" s="115">
        <f t="shared" si="4"/>
      </c>
      <c r="L15" s="105">
        <f t="shared" si="5"/>
      </c>
      <c r="M15" s="40">
        <f t="shared" si="6"/>
        <v>0</v>
      </c>
      <c r="N15" s="40">
        <v>0</v>
      </c>
      <c r="O15" s="40">
        <f t="shared" si="7"/>
        <v>0</v>
      </c>
      <c r="P15" s="40">
        <f t="shared" si="8"/>
        <v>0</v>
      </c>
      <c r="Q15" s="40">
        <f>O15-'PERT INPUT'!O10</f>
        <v>0</v>
      </c>
      <c r="R15" s="5">
        <f>IF('PERT INPUT'!F10="",'PERT INPUT'!S10,'PERT INPUT'!F10)</f>
        <v>0</v>
      </c>
      <c r="S15" s="39">
        <f>IF('PERT INPUT'!I10="","",'PERT INPUT'!I10)</f>
      </c>
      <c r="T15" s="93">
        <f>IF('PERT INPUT'!J10="","",'PERT INPUT'!J10)</f>
      </c>
      <c r="U15" s="40">
        <f t="shared" si="9"/>
        <v>0</v>
      </c>
      <c r="V15" s="40">
        <f t="shared" si="10"/>
        <v>0</v>
      </c>
    </row>
    <row r="16" spans="1:22" ht="12.75">
      <c r="A16" s="94">
        <f>IF('PERT INPUT'!A11="","",'PERT INPUT'!A11)</f>
      </c>
      <c r="B16" s="106">
        <f>'PERT INPUT'!B11</f>
      </c>
      <c r="C16" s="107">
        <f t="shared" si="0"/>
      </c>
      <c r="D16" s="108">
        <f t="shared" si="1"/>
      </c>
      <c r="E16" s="109">
        <f>IF($T$1=0,"",IF(B16="","",IF(SUM('PERT INPUT'!$T$4:$T$29)=0,"",'PERT INPUT'!T11)))</f>
      </c>
      <c r="F16" s="110">
        <f>IF($T$1=0,"",IF(B16="","",IF(SUM('PERT INPUT'!$T$4:$T$29)=0,"",E16^2)))</f>
      </c>
      <c r="G16" s="111">
        <f>IF($T$1=0,"",IF(B16="","",IF(ABS('PERT INPUT'!O11)&lt;0.001,0,'PERT INPUT'!O11)))</f>
      </c>
      <c r="H16" s="112">
        <f>IF($T$1=0,"",IF(B16="","",'PERT INPUT'!P11))</f>
      </c>
      <c r="I16" s="113">
        <f t="shared" si="2"/>
      </c>
      <c r="J16" s="114">
        <f t="shared" si="3"/>
      </c>
      <c r="K16" s="115">
        <f t="shared" si="4"/>
      </c>
      <c r="L16" s="105">
        <f t="shared" si="5"/>
      </c>
      <c r="M16" s="40">
        <f t="shared" si="6"/>
        <v>0</v>
      </c>
      <c r="N16" s="40">
        <v>0</v>
      </c>
      <c r="O16" s="40">
        <f t="shared" si="7"/>
        <v>0</v>
      </c>
      <c r="P16" s="40">
        <f t="shared" si="8"/>
        <v>0</v>
      </c>
      <c r="Q16" s="40">
        <f>O16-'PERT INPUT'!O11</f>
        <v>0</v>
      </c>
      <c r="R16" s="5">
        <f>IF('PERT INPUT'!F11="",'PERT INPUT'!S11,'PERT INPUT'!F11)</f>
        <v>0</v>
      </c>
      <c r="S16" s="39">
        <f>IF('PERT INPUT'!I11="","",'PERT INPUT'!I11)</f>
      </c>
      <c r="T16" s="93">
        <f>IF('PERT INPUT'!J11="","",'PERT INPUT'!J11)</f>
      </c>
      <c r="U16" s="40">
        <f t="shared" si="9"/>
        <v>0</v>
      </c>
      <c r="V16" s="40">
        <f t="shared" si="10"/>
        <v>0</v>
      </c>
    </row>
    <row r="17" spans="1:22" ht="12.75">
      <c r="A17" s="94">
        <f>IF('PERT INPUT'!A12="","",'PERT INPUT'!A12)</f>
      </c>
      <c r="B17" s="106">
        <f>'PERT INPUT'!B12</f>
      </c>
      <c r="C17" s="107">
        <f t="shared" si="0"/>
      </c>
      <c r="D17" s="108">
        <f t="shared" si="1"/>
      </c>
      <c r="E17" s="109">
        <f>IF($T$1=0,"",IF(B17="","",IF(SUM('PERT INPUT'!$T$4:$T$29)=0,"",'PERT INPUT'!T12)))</f>
      </c>
      <c r="F17" s="110">
        <f>IF($T$1=0,"",IF(B17="","",IF(SUM('PERT INPUT'!$T$4:$T$29)=0,"",E17^2)))</f>
      </c>
      <c r="G17" s="111">
        <f>IF($T$1=0,"",IF(B17="","",IF(ABS('PERT INPUT'!O12)&lt;0.001,0,'PERT INPUT'!O12)))</f>
      </c>
      <c r="H17" s="112">
        <f>IF($T$1=0,"",IF(B17="","",'PERT INPUT'!P12))</f>
      </c>
      <c r="I17" s="113">
        <f t="shared" si="2"/>
      </c>
      <c r="J17" s="114">
        <f t="shared" si="3"/>
      </c>
      <c r="K17" s="115">
        <f t="shared" si="4"/>
      </c>
      <c r="L17" s="105">
        <f t="shared" si="5"/>
      </c>
      <c r="M17" s="40">
        <f t="shared" si="6"/>
        <v>0</v>
      </c>
      <c r="N17" s="40">
        <v>0</v>
      </c>
      <c r="O17" s="40">
        <f t="shared" si="7"/>
        <v>0</v>
      </c>
      <c r="P17" s="40">
        <f t="shared" si="8"/>
        <v>0</v>
      </c>
      <c r="Q17" s="40">
        <f>O17-'PERT INPUT'!O12</f>
        <v>0</v>
      </c>
      <c r="R17" s="5">
        <f>IF('PERT INPUT'!F12="",'PERT INPUT'!S12,'PERT INPUT'!F12)</f>
        <v>0</v>
      </c>
      <c r="S17" s="39">
        <f>IF('PERT INPUT'!I12="","",'PERT INPUT'!I12)</f>
      </c>
      <c r="T17" s="93">
        <f>IF('PERT INPUT'!J12="","",'PERT INPUT'!J12)</f>
      </c>
      <c r="U17" s="40">
        <f t="shared" si="9"/>
        <v>0</v>
      </c>
      <c r="V17" s="40">
        <f t="shared" si="10"/>
        <v>0</v>
      </c>
    </row>
    <row r="18" spans="1:22" ht="12.75">
      <c r="A18" s="94">
        <f>IF('PERT INPUT'!A13="","",'PERT INPUT'!A13)</f>
      </c>
      <c r="B18" s="106">
        <f>'PERT INPUT'!B13</f>
      </c>
      <c r="C18" s="107">
        <f t="shared" si="0"/>
      </c>
      <c r="D18" s="108">
        <f t="shared" si="1"/>
      </c>
      <c r="E18" s="109">
        <f>IF($T$1=0,"",IF(B18="","",IF(SUM('PERT INPUT'!$T$4:$T$29)=0,"",'PERT INPUT'!T13)))</f>
      </c>
      <c r="F18" s="110">
        <f>IF($T$1=0,"",IF(B18="","",IF(SUM('PERT INPUT'!$T$4:$T$29)=0,"",E18^2)))</f>
      </c>
      <c r="G18" s="111">
        <f>IF($T$1=0,"",IF(B18="","",IF(ABS('PERT INPUT'!O13)&lt;0.001,0,'PERT INPUT'!O13)))</f>
      </c>
      <c r="H18" s="112">
        <f>IF($T$1=0,"",IF(B18="","",'PERT INPUT'!P13))</f>
      </c>
      <c r="I18" s="113">
        <f t="shared" si="2"/>
      </c>
      <c r="J18" s="114">
        <f t="shared" si="3"/>
      </c>
      <c r="K18" s="115">
        <f t="shared" si="4"/>
      </c>
      <c r="L18" s="105">
        <f t="shared" si="5"/>
      </c>
      <c r="M18" s="40">
        <f t="shared" si="6"/>
        <v>0</v>
      </c>
      <c r="N18" s="40">
        <v>0</v>
      </c>
      <c r="O18" s="40">
        <f t="shared" si="7"/>
        <v>0</v>
      </c>
      <c r="P18" s="40">
        <f t="shared" si="8"/>
        <v>0</v>
      </c>
      <c r="Q18" s="40">
        <f>O18-'PERT INPUT'!O13</f>
        <v>0</v>
      </c>
      <c r="R18" s="5">
        <f>IF('PERT INPUT'!F13="",'PERT INPUT'!S13,'PERT INPUT'!F13)</f>
        <v>0</v>
      </c>
      <c r="S18" s="39">
        <f>IF('PERT INPUT'!I13="","",'PERT INPUT'!I13)</f>
      </c>
      <c r="T18" s="93">
        <f>IF('PERT INPUT'!J13="","",'PERT INPUT'!J13)</f>
      </c>
      <c r="U18" s="40">
        <f t="shared" si="9"/>
        <v>0</v>
      </c>
      <c r="V18" s="40">
        <f t="shared" si="10"/>
        <v>0</v>
      </c>
    </row>
    <row r="19" spans="1:22" ht="12.75">
      <c r="A19" s="94">
        <f>IF('PERT INPUT'!A14="","",'PERT INPUT'!A14)</f>
      </c>
      <c r="B19" s="106">
        <f>'PERT INPUT'!B14</f>
      </c>
      <c r="C19" s="107">
        <f t="shared" si="0"/>
      </c>
      <c r="D19" s="108">
        <f t="shared" si="1"/>
      </c>
      <c r="E19" s="109">
        <f>IF($T$1=0,"",IF(B19="","",IF(SUM('PERT INPUT'!$T$4:$T$29)=0,"",'PERT INPUT'!T14)))</f>
      </c>
      <c r="F19" s="110">
        <f>IF($T$1=0,"",IF(B19="","",IF(SUM('PERT INPUT'!$T$4:$T$29)=0,"",E19^2)))</f>
      </c>
      <c r="G19" s="111">
        <f>IF($T$1=0,"",IF(B19="","",IF(ABS('PERT INPUT'!O14)&lt;0.001,0,'PERT INPUT'!O14)))</f>
      </c>
      <c r="H19" s="112">
        <f>IF($T$1=0,"",IF(B19="","",'PERT INPUT'!P14))</f>
      </c>
      <c r="I19" s="113">
        <f t="shared" si="2"/>
      </c>
      <c r="J19" s="114">
        <f t="shared" si="3"/>
      </c>
      <c r="K19" s="115">
        <f t="shared" si="4"/>
      </c>
      <c r="L19" s="105">
        <f t="shared" si="5"/>
      </c>
      <c r="M19" s="40">
        <f t="shared" si="6"/>
        <v>0</v>
      </c>
      <c r="N19" s="40">
        <v>0</v>
      </c>
      <c r="O19" s="40">
        <f t="shared" si="7"/>
        <v>0</v>
      </c>
      <c r="P19" s="40">
        <f t="shared" si="8"/>
        <v>0</v>
      </c>
      <c r="Q19" s="40">
        <f>O19-'PERT INPUT'!O14</f>
        <v>0</v>
      </c>
      <c r="R19" s="5">
        <f>IF('PERT INPUT'!F14="",'PERT INPUT'!S14,'PERT INPUT'!F14)</f>
        <v>0</v>
      </c>
      <c r="S19" s="39">
        <f>IF('PERT INPUT'!I14="","",'PERT INPUT'!I14)</f>
      </c>
      <c r="T19" s="93">
        <f>IF('PERT INPUT'!J14="","",'PERT INPUT'!J14)</f>
      </c>
      <c r="U19" s="40">
        <f t="shared" si="9"/>
        <v>0</v>
      </c>
      <c r="V19" s="40">
        <f t="shared" si="10"/>
        <v>0</v>
      </c>
    </row>
    <row r="20" spans="1:22" ht="12.75">
      <c r="A20" s="94">
        <f>IF('PERT INPUT'!A15="","",'PERT INPUT'!A15)</f>
      </c>
      <c r="B20" s="106">
        <f>'PERT INPUT'!B15</f>
      </c>
      <c r="C20" s="107">
        <f t="shared" si="0"/>
      </c>
      <c r="D20" s="108">
        <f t="shared" si="1"/>
      </c>
      <c r="E20" s="109">
        <f>IF($T$1=0,"",IF(B20="","",IF(SUM('PERT INPUT'!$T$4:$T$29)=0,"",'PERT INPUT'!T15)))</f>
      </c>
      <c r="F20" s="110">
        <f>IF($T$1=0,"",IF(B20="","",IF(SUM('PERT INPUT'!$T$4:$T$29)=0,"",E20^2)))</f>
      </c>
      <c r="G20" s="111">
        <f>IF($T$1=0,"",IF(B20="","",IF(ABS('PERT INPUT'!O15)&lt;0.001,0,'PERT INPUT'!O15)))</f>
      </c>
      <c r="H20" s="112">
        <f>IF($T$1=0,"",IF(B20="","",'PERT INPUT'!P15))</f>
      </c>
      <c r="I20" s="113">
        <f t="shared" si="2"/>
      </c>
      <c r="J20" s="114">
        <f t="shared" si="3"/>
      </c>
      <c r="K20" s="115">
        <f t="shared" si="4"/>
      </c>
      <c r="L20" s="105">
        <f t="shared" si="5"/>
      </c>
      <c r="M20" s="40">
        <f t="shared" si="6"/>
        <v>0</v>
      </c>
      <c r="N20" s="40">
        <v>0</v>
      </c>
      <c r="O20" s="40">
        <f t="shared" si="7"/>
        <v>0</v>
      </c>
      <c r="P20" s="40">
        <f t="shared" si="8"/>
        <v>0</v>
      </c>
      <c r="Q20" s="40">
        <f>O20-'PERT INPUT'!O15</f>
        <v>0</v>
      </c>
      <c r="R20" s="5">
        <f>IF('PERT INPUT'!F15="",'PERT INPUT'!S15,'PERT INPUT'!F15)</f>
        <v>0</v>
      </c>
      <c r="S20" s="39">
        <f>IF('PERT INPUT'!I15="","",'PERT INPUT'!I15)</f>
      </c>
      <c r="T20" s="93">
        <f>IF('PERT INPUT'!J15="","",'PERT INPUT'!J15)</f>
      </c>
      <c r="U20" s="40">
        <f t="shared" si="9"/>
        <v>0</v>
      </c>
      <c r="V20" s="40">
        <f t="shared" si="10"/>
        <v>0</v>
      </c>
    </row>
    <row r="21" spans="1:22" ht="12.75">
      <c r="A21" s="94">
        <f>IF('PERT INPUT'!A16="","",'PERT INPUT'!A16)</f>
      </c>
      <c r="B21" s="106">
        <f>'PERT INPUT'!B16</f>
      </c>
      <c r="C21" s="107">
        <f t="shared" si="0"/>
      </c>
      <c r="D21" s="108">
        <f t="shared" si="1"/>
      </c>
      <c r="E21" s="109">
        <f>IF($T$1=0,"",IF(B21="","",IF(SUM('PERT INPUT'!$T$4:$T$29)=0,"",'PERT INPUT'!T16)))</f>
      </c>
      <c r="F21" s="110">
        <f>IF($T$1=0,"",IF(B21="","",IF(SUM('PERT INPUT'!$T$4:$T$29)=0,"",E21^2)))</f>
      </c>
      <c r="G21" s="111">
        <f>IF($T$1=0,"",IF(B21="","",IF(ABS('PERT INPUT'!O16)&lt;0.001,0,'PERT INPUT'!O16)))</f>
      </c>
      <c r="H21" s="112">
        <f>IF($T$1=0,"",IF(B21="","",'PERT INPUT'!P16))</f>
      </c>
      <c r="I21" s="113">
        <f t="shared" si="2"/>
      </c>
      <c r="J21" s="114">
        <f t="shared" si="3"/>
      </c>
      <c r="K21" s="115">
        <f t="shared" si="4"/>
      </c>
      <c r="L21" s="105">
        <f t="shared" si="5"/>
      </c>
      <c r="M21" s="40">
        <f t="shared" si="6"/>
        <v>0</v>
      </c>
      <c r="N21" s="40">
        <v>0</v>
      </c>
      <c r="O21" s="40">
        <f t="shared" si="7"/>
        <v>0</v>
      </c>
      <c r="P21" s="40">
        <f t="shared" si="8"/>
        <v>0</v>
      </c>
      <c r="Q21" s="40">
        <f>O21-'PERT INPUT'!O16</f>
        <v>0</v>
      </c>
      <c r="R21" s="5">
        <f>IF('PERT INPUT'!F16="",'PERT INPUT'!S16,'PERT INPUT'!F16)</f>
        <v>0</v>
      </c>
      <c r="S21" s="39">
        <f>IF('PERT INPUT'!I16="","",'PERT INPUT'!I16)</f>
      </c>
      <c r="T21" s="93">
        <f>IF('PERT INPUT'!J16="","",'PERT INPUT'!J16)</f>
      </c>
      <c r="U21" s="40">
        <f t="shared" si="9"/>
        <v>0</v>
      </c>
      <c r="V21" s="40">
        <f t="shared" si="10"/>
        <v>0</v>
      </c>
    </row>
    <row r="22" spans="1:22" ht="12.75">
      <c r="A22" s="94">
        <f>IF('PERT INPUT'!A17="","",'PERT INPUT'!A17)</f>
      </c>
      <c r="B22" s="106">
        <f>'PERT INPUT'!B17</f>
      </c>
      <c r="C22" s="107">
        <f t="shared" si="0"/>
      </c>
      <c r="D22" s="108">
        <f t="shared" si="1"/>
      </c>
      <c r="E22" s="109">
        <f>IF($T$1=0,"",IF(B22="","",IF(SUM('PERT INPUT'!$T$4:$T$29)=0,"",'PERT INPUT'!T17)))</f>
      </c>
      <c r="F22" s="110">
        <f>IF($T$1=0,"",IF(B22="","",IF(SUM('PERT INPUT'!$T$4:$T$29)=0,"",E22^2)))</f>
      </c>
      <c r="G22" s="111">
        <f>IF($T$1=0,"",IF(B22="","",IF(ABS('PERT INPUT'!O17)&lt;0.001,0,'PERT INPUT'!O17)))</f>
      </c>
      <c r="H22" s="112">
        <f>IF($T$1=0,"",IF(B22="","",'PERT INPUT'!P17))</f>
      </c>
      <c r="I22" s="113">
        <f t="shared" si="2"/>
      </c>
      <c r="J22" s="114">
        <f t="shared" si="3"/>
      </c>
      <c r="K22" s="115">
        <f t="shared" si="4"/>
      </c>
      <c r="L22" s="105">
        <f t="shared" si="5"/>
      </c>
      <c r="M22" s="40">
        <f t="shared" si="6"/>
        <v>0</v>
      </c>
      <c r="N22" s="40">
        <v>0</v>
      </c>
      <c r="O22" s="40">
        <f t="shared" si="7"/>
        <v>0</v>
      </c>
      <c r="P22" s="40">
        <f t="shared" si="8"/>
        <v>0</v>
      </c>
      <c r="Q22" s="40">
        <f>O22-'PERT INPUT'!O17</f>
        <v>0</v>
      </c>
      <c r="R22" s="5">
        <f>IF('PERT INPUT'!F17="",'PERT INPUT'!S17,'PERT INPUT'!F17)</f>
        <v>0</v>
      </c>
      <c r="S22" s="39">
        <f>IF('PERT INPUT'!I17="","",'PERT INPUT'!I17)</f>
      </c>
      <c r="T22" s="93">
        <f>IF('PERT INPUT'!J17="","",'PERT INPUT'!J17)</f>
      </c>
      <c r="U22" s="40">
        <f t="shared" si="9"/>
        <v>0</v>
      </c>
      <c r="V22" s="40">
        <f t="shared" si="10"/>
        <v>0</v>
      </c>
    </row>
    <row r="23" spans="1:22" ht="12.75">
      <c r="A23" s="94">
        <f>IF('PERT INPUT'!A18="","",'PERT INPUT'!A18)</f>
      </c>
      <c r="B23" s="106">
        <f>'PERT INPUT'!B18</f>
      </c>
      <c r="C23" s="107">
        <f t="shared" si="0"/>
      </c>
      <c r="D23" s="108">
        <f t="shared" si="1"/>
      </c>
      <c r="E23" s="109">
        <f>IF($T$1=0,"",IF(B23="","",IF(SUM('PERT INPUT'!$T$4:$T$29)=0,"",'PERT INPUT'!T18)))</f>
      </c>
      <c r="F23" s="110">
        <f>IF($T$1=0,"",IF(B23="","",IF(SUM('PERT INPUT'!$T$4:$T$29)=0,"",E23^2)))</f>
      </c>
      <c r="G23" s="111">
        <f>IF($T$1=0,"",IF(B23="","",IF(ABS('PERT INPUT'!O18)&lt;0.001,0,'PERT INPUT'!O18)))</f>
      </c>
      <c r="H23" s="112">
        <f>IF($T$1=0,"",IF(B23="","",'PERT INPUT'!P18))</f>
      </c>
      <c r="I23" s="113">
        <f t="shared" si="2"/>
      </c>
      <c r="J23" s="114">
        <f t="shared" si="3"/>
      </c>
      <c r="K23" s="115">
        <f t="shared" si="4"/>
      </c>
      <c r="L23" s="105">
        <f t="shared" si="5"/>
      </c>
      <c r="M23" s="40">
        <f t="shared" si="6"/>
        <v>0</v>
      </c>
      <c r="N23" s="40">
        <v>0</v>
      </c>
      <c r="O23" s="40">
        <f t="shared" si="7"/>
        <v>0</v>
      </c>
      <c r="P23" s="40">
        <f t="shared" si="8"/>
        <v>0</v>
      </c>
      <c r="Q23" s="40">
        <f>O23-'PERT INPUT'!O18</f>
        <v>0</v>
      </c>
      <c r="R23" s="5">
        <f>IF('PERT INPUT'!F18="",'PERT INPUT'!S18,'PERT INPUT'!F18)</f>
        <v>0</v>
      </c>
      <c r="S23" s="39">
        <f>IF('PERT INPUT'!I18="","",'PERT INPUT'!I18)</f>
      </c>
      <c r="T23" s="93">
        <f>IF('PERT INPUT'!J18="","",'PERT INPUT'!J18)</f>
      </c>
      <c r="U23" s="40">
        <f t="shared" si="9"/>
        <v>0</v>
      </c>
      <c r="V23" s="40">
        <f t="shared" si="10"/>
        <v>0</v>
      </c>
    </row>
    <row r="24" spans="1:22" ht="12.75">
      <c r="A24" s="94">
        <f>IF('PERT INPUT'!A19="","",'PERT INPUT'!A19)</f>
      </c>
      <c r="B24" s="106">
        <f>'PERT INPUT'!B19</f>
      </c>
      <c r="C24" s="107">
        <f t="shared" si="0"/>
      </c>
      <c r="D24" s="108">
        <f t="shared" si="1"/>
      </c>
      <c r="E24" s="109">
        <f>IF($T$1=0,"",IF(B24="","",IF(SUM('PERT INPUT'!$T$4:$T$29)=0,"",'PERT INPUT'!T19)))</f>
      </c>
      <c r="F24" s="110">
        <f>IF($T$1=0,"",IF(B24="","",IF(SUM('PERT INPUT'!$T$4:$T$29)=0,"",E24^2)))</f>
      </c>
      <c r="G24" s="111">
        <f>IF($T$1=0,"",IF(B24="","",IF(ABS('PERT INPUT'!O19)&lt;0.001,0,'PERT INPUT'!O19)))</f>
      </c>
      <c r="H24" s="112">
        <f>IF($T$1=0,"",IF(B24="","",'PERT INPUT'!P19))</f>
      </c>
      <c r="I24" s="113">
        <f t="shared" si="2"/>
      </c>
      <c r="J24" s="114">
        <f t="shared" si="3"/>
      </c>
      <c r="K24" s="115">
        <f t="shared" si="4"/>
      </c>
      <c r="L24" s="105">
        <f t="shared" si="5"/>
      </c>
      <c r="M24" s="40">
        <f t="shared" si="6"/>
        <v>0</v>
      </c>
      <c r="N24" s="40">
        <v>0</v>
      </c>
      <c r="O24" s="40">
        <f t="shared" si="7"/>
        <v>0</v>
      </c>
      <c r="P24" s="40">
        <f t="shared" si="8"/>
        <v>0</v>
      </c>
      <c r="Q24" s="40">
        <f>O24-'PERT INPUT'!O19</f>
        <v>0</v>
      </c>
      <c r="R24" s="5">
        <f>IF('PERT INPUT'!F19="",'PERT INPUT'!S19,'PERT INPUT'!F19)</f>
        <v>0</v>
      </c>
      <c r="S24" s="39">
        <f>IF('PERT INPUT'!I19="","",'PERT INPUT'!I19)</f>
      </c>
      <c r="T24" s="93">
        <f>IF('PERT INPUT'!J19="","",'PERT INPUT'!J19)</f>
      </c>
      <c r="U24" s="40">
        <f t="shared" si="9"/>
        <v>0</v>
      </c>
      <c r="V24" s="40">
        <f t="shared" si="10"/>
        <v>0</v>
      </c>
    </row>
    <row r="25" spans="1:22" ht="12.75">
      <c r="A25" s="94">
        <f>IF('PERT INPUT'!A20="","",'PERT INPUT'!A20)</f>
      </c>
      <c r="B25" s="106">
        <f>'PERT INPUT'!B20</f>
      </c>
      <c r="C25" s="107">
        <f t="shared" si="0"/>
      </c>
      <c r="D25" s="108">
        <f t="shared" si="1"/>
      </c>
      <c r="E25" s="109">
        <f>IF($T$1=0,"",IF(B25="","",IF(SUM('PERT INPUT'!$T$4:$T$29)=0,"",'PERT INPUT'!T20)))</f>
      </c>
      <c r="F25" s="110">
        <f>IF($T$1=0,"",IF(B25="","",IF(SUM('PERT INPUT'!$T$4:$T$29)=0,"",E25^2)))</f>
      </c>
      <c r="G25" s="111">
        <f>IF($T$1=0,"",IF(B25="","",IF(ABS('PERT INPUT'!O20)&lt;0.001,0,'PERT INPUT'!O20)))</f>
      </c>
      <c r="H25" s="112">
        <f>IF($T$1=0,"",IF(B25="","",'PERT INPUT'!P20))</f>
      </c>
      <c r="I25" s="113">
        <f t="shared" si="2"/>
      </c>
      <c r="J25" s="114">
        <f t="shared" si="3"/>
      </c>
      <c r="K25" s="115">
        <f t="shared" si="4"/>
      </c>
      <c r="L25" s="105">
        <f t="shared" si="5"/>
      </c>
      <c r="M25" s="40">
        <f t="shared" si="6"/>
        <v>0</v>
      </c>
      <c r="N25" s="40">
        <v>0</v>
      </c>
      <c r="O25" s="40">
        <f t="shared" si="7"/>
        <v>0</v>
      </c>
      <c r="P25" s="40">
        <f t="shared" si="8"/>
        <v>0</v>
      </c>
      <c r="Q25" s="40">
        <f>O25-'PERT INPUT'!O20</f>
        <v>0</v>
      </c>
      <c r="R25" s="5">
        <f>IF('PERT INPUT'!F20="",'PERT INPUT'!S20,'PERT INPUT'!F20)</f>
        <v>0</v>
      </c>
      <c r="S25" s="39">
        <f>IF('PERT INPUT'!I20="","",'PERT INPUT'!I20)</f>
      </c>
      <c r="T25" s="93">
        <f>IF('PERT INPUT'!J20="","",'PERT INPUT'!J20)</f>
      </c>
      <c r="U25" s="40">
        <f t="shared" si="9"/>
        <v>0</v>
      </c>
      <c r="V25" s="40">
        <f t="shared" si="10"/>
        <v>0</v>
      </c>
    </row>
    <row r="26" spans="1:22" ht="12.75">
      <c r="A26" s="94">
        <f>IF('PERT INPUT'!A21="","",'PERT INPUT'!A21)</f>
      </c>
      <c r="B26" s="106">
        <f>'PERT INPUT'!B21</f>
      </c>
      <c r="C26" s="107">
        <f t="shared" si="0"/>
      </c>
      <c r="D26" s="108">
        <f t="shared" si="1"/>
      </c>
      <c r="E26" s="109">
        <f>IF($T$1=0,"",IF(B26="","",IF(SUM('PERT INPUT'!$T$4:$T$29)=0,"",'PERT INPUT'!T21)))</f>
      </c>
      <c r="F26" s="110">
        <f>IF($T$1=0,"",IF(B26="","",IF(SUM('PERT INPUT'!$T$4:$T$29)=0,"",E26^2)))</f>
      </c>
      <c r="G26" s="111">
        <f>IF($T$1=0,"",IF(B26="","",IF(ABS('PERT INPUT'!O21)&lt;0.001,0,'PERT INPUT'!O21)))</f>
      </c>
      <c r="H26" s="112">
        <f>IF($T$1=0,"",IF(B26="","",'PERT INPUT'!P21))</f>
      </c>
      <c r="I26" s="113">
        <f t="shared" si="2"/>
      </c>
      <c r="J26" s="114">
        <f t="shared" si="3"/>
      </c>
      <c r="K26" s="115">
        <f t="shared" si="4"/>
      </c>
      <c r="L26" s="105">
        <f t="shared" si="5"/>
      </c>
      <c r="M26" s="40">
        <f t="shared" si="6"/>
        <v>0</v>
      </c>
      <c r="N26" s="40">
        <v>0</v>
      </c>
      <c r="O26" s="40">
        <f t="shared" si="7"/>
        <v>0</v>
      </c>
      <c r="P26" s="40">
        <f t="shared" si="8"/>
        <v>0</v>
      </c>
      <c r="Q26" s="40">
        <f>O26-'PERT INPUT'!O21</f>
        <v>0</v>
      </c>
      <c r="R26" s="5">
        <f>IF('PERT INPUT'!F21="",'PERT INPUT'!S21,'PERT INPUT'!F21)</f>
        <v>0</v>
      </c>
      <c r="S26" s="39">
        <f>IF('PERT INPUT'!I21="","",'PERT INPUT'!I21)</f>
      </c>
      <c r="T26" s="93">
        <f>IF('PERT INPUT'!J21="","",'PERT INPUT'!J21)</f>
      </c>
      <c r="U26" s="40">
        <f t="shared" si="9"/>
        <v>0</v>
      </c>
      <c r="V26" s="40">
        <f t="shared" si="10"/>
        <v>0</v>
      </c>
    </row>
    <row r="27" spans="1:22" ht="12.75">
      <c r="A27" s="94">
        <f>IF('PERT INPUT'!A22="","",'PERT INPUT'!A22)</f>
      </c>
      <c r="B27" s="106">
        <f>'PERT INPUT'!B22</f>
      </c>
      <c r="C27" s="107">
        <f t="shared" si="0"/>
      </c>
      <c r="D27" s="108">
        <f t="shared" si="1"/>
      </c>
      <c r="E27" s="109">
        <f>IF($T$1=0,"",IF(B27="","",IF(SUM('PERT INPUT'!$T$4:$T$29)=0,"",'PERT INPUT'!T22)))</f>
      </c>
      <c r="F27" s="110">
        <f>IF($T$1=0,"",IF(B27="","",IF(SUM('PERT INPUT'!$T$4:$T$29)=0,"",E27^2)))</f>
      </c>
      <c r="G27" s="111">
        <f>IF($T$1=0,"",IF(B27="","",IF(ABS('PERT INPUT'!O22)&lt;0.001,0,'PERT INPUT'!O22)))</f>
      </c>
      <c r="H27" s="112">
        <f>IF($T$1=0,"",IF(B27="","",'PERT INPUT'!P22))</f>
      </c>
      <c r="I27" s="113">
        <f t="shared" si="2"/>
      </c>
      <c r="J27" s="114">
        <f t="shared" si="3"/>
      </c>
      <c r="K27" s="115">
        <f t="shared" si="4"/>
      </c>
      <c r="L27" s="105">
        <f t="shared" si="5"/>
      </c>
      <c r="M27" s="40">
        <f t="shared" si="6"/>
        <v>0</v>
      </c>
      <c r="N27" s="40">
        <v>0</v>
      </c>
      <c r="O27" s="40">
        <f t="shared" si="7"/>
        <v>0</v>
      </c>
      <c r="P27" s="40">
        <f t="shared" si="8"/>
        <v>0</v>
      </c>
      <c r="Q27" s="40">
        <f>O27-'PERT INPUT'!O22</f>
        <v>0</v>
      </c>
      <c r="R27" s="5">
        <f>IF('PERT INPUT'!F22="",'PERT INPUT'!S22,'PERT INPUT'!F22)</f>
        <v>0</v>
      </c>
      <c r="S27" s="39">
        <f>IF('PERT INPUT'!I22="","",'PERT INPUT'!I22)</f>
      </c>
      <c r="T27" s="93">
        <f>IF('PERT INPUT'!J22="","",'PERT INPUT'!J22)</f>
      </c>
      <c r="U27" s="40">
        <f t="shared" si="9"/>
        <v>0</v>
      </c>
      <c r="V27" s="40">
        <f t="shared" si="10"/>
        <v>0</v>
      </c>
    </row>
    <row r="28" spans="1:22" ht="12.75">
      <c r="A28" s="94">
        <f>IF('PERT INPUT'!A23="","",'PERT INPUT'!A23)</f>
      </c>
      <c r="B28" s="106">
        <f>'PERT INPUT'!B23</f>
      </c>
      <c r="C28" s="107">
        <f t="shared" si="0"/>
      </c>
      <c r="D28" s="108">
        <f t="shared" si="1"/>
      </c>
      <c r="E28" s="109">
        <f>IF($T$1=0,"",IF(B28="","",IF(SUM('PERT INPUT'!$T$4:$T$29)=0,"",'PERT INPUT'!T23)))</f>
      </c>
      <c r="F28" s="110">
        <f>IF($T$1=0,"",IF(B28="","",IF(SUM('PERT INPUT'!$T$4:$T$29)=0,"",E28^2)))</f>
      </c>
      <c r="G28" s="111">
        <f>IF($T$1=0,"",IF(B28="","",IF(ABS('PERT INPUT'!O23)&lt;0.001,0,'PERT INPUT'!O23)))</f>
      </c>
      <c r="H28" s="112">
        <f>IF($T$1=0,"",IF(B28="","",'PERT INPUT'!P23))</f>
      </c>
      <c r="I28" s="113">
        <f t="shared" si="2"/>
      </c>
      <c r="J28" s="114">
        <f t="shared" si="3"/>
      </c>
      <c r="K28" s="115">
        <f t="shared" si="4"/>
      </c>
      <c r="L28" s="105">
        <f t="shared" si="5"/>
      </c>
      <c r="M28" s="40">
        <f t="shared" si="6"/>
        <v>0</v>
      </c>
      <c r="N28" s="40">
        <v>0</v>
      </c>
      <c r="O28" s="40">
        <f t="shared" si="7"/>
        <v>0</v>
      </c>
      <c r="P28" s="40">
        <f t="shared" si="8"/>
        <v>0</v>
      </c>
      <c r="Q28" s="40">
        <f>O28-'PERT INPUT'!O23</f>
        <v>0</v>
      </c>
      <c r="R28" s="5">
        <f>IF('PERT INPUT'!F23="",'PERT INPUT'!S23,'PERT INPUT'!F23)</f>
        <v>0</v>
      </c>
      <c r="S28" s="39">
        <f>IF('PERT INPUT'!I23="","",'PERT INPUT'!I23)</f>
      </c>
      <c r="T28" s="93">
        <f>IF('PERT INPUT'!J23="","",'PERT INPUT'!J23)</f>
      </c>
      <c r="U28" s="40">
        <f t="shared" si="9"/>
        <v>0</v>
      </c>
      <c r="V28" s="40">
        <f t="shared" si="10"/>
        <v>0</v>
      </c>
    </row>
    <row r="29" spans="1:22" ht="12.75">
      <c r="A29" s="94">
        <f>IF('PERT INPUT'!A24="","",'PERT INPUT'!A24)</f>
      </c>
      <c r="B29" s="106">
        <f>'PERT INPUT'!B24</f>
      </c>
      <c r="C29" s="107">
        <f t="shared" si="0"/>
      </c>
      <c r="D29" s="108">
        <f t="shared" si="1"/>
      </c>
      <c r="E29" s="109">
        <f>IF($T$1=0,"",IF(B29="","",IF(SUM('PERT INPUT'!$T$4:$T$29)=0,"",'PERT INPUT'!T24)))</f>
      </c>
      <c r="F29" s="110">
        <f>IF($T$1=0,"",IF(B29="","",IF(SUM('PERT INPUT'!$T$4:$T$29)=0,"",E29^2)))</f>
      </c>
      <c r="G29" s="111">
        <f>IF($T$1=0,"",IF(B29="","",IF(ABS('PERT INPUT'!O24)&lt;0.001,0,'PERT INPUT'!O24)))</f>
      </c>
      <c r="H29" s="112">
        <f>IF($T$1=0,"",IF(B29="","",'PERT INPUT'!P24))</f>
      </c>
      <c r="I29" s="113">
        <f t="shared" si="2"/>
      </c>
      <c r="J29" s="114">
        <f t="shared" si="3"/>
      </c>
      <c r="K29" s="115">
        <f t="shared" si="4"/>
      </c>
      <c r="L29" s="105">
        <f t="shared" si="5"/>
      </c>
      <c r="M29" s="40">
        <f t="shared" si="6"/>
        <v>0</v>
      </c>
      <c r="N29" s="40">
        <v>0</v>
      </c>
      <c r="O29" s="40">
        <f t="shared" si="7"/>
        <v>0</v>
      </c>
      <c r="P29" s="40">
        <f t="shared" si="8"/>
        <v>0</v>
      </c>
      <c r="Q29" s="40">
        <f>O29-'PERT INPUT'!O24</f>
        <v>0</v>
      </c>
      <c r="R29" s="5">
        <f>IF('PERT INPUT'!F24="",'PERT INPUT'!S24,'PERT INPUT'!F24)</f>
        <v>0</v>
      </c>
      <c r="S29" s="39">
        <f>IF('PERT INPUT'!I24="","",'PERT INPUT'!I24)</f>
      </c>
      <c r="T29" s="93">
        <f>IF('PERT INPUT'!J24="","",'PERT INPUT'!J24)</f>
      </c>
      <c r="U29" s="40">
        <f t="shared" si="9"/>
        <v>0</v>
      </c>
      <c r="V29" s="40">
        <f t="shared" si="10"/>
        <v>0</v>
      </c>
    </row>
    <row r="30" spans="1:22" ht="12.75">
      <c r="A30" s="94">
        <f>IF('PERT INPUT'!A25="","",'PERT INPUT'!A25)</f>
      </c>
      <c r="B30" s="106">
        <f>'PERT INPUT'!B25</f>
      </c>
      <c r="C30" s="107">
        <f t="shared" si="0"/>
      </c>
      <c r="D30" s="108">
        <f t="shared" si="1"/>
      </c>
      <c r="E30" s="109">
        <f>IF($T$1=0,"",IF(B30="","",IF(SUM('PERT INPUT'!$T$4:$T$29)=0,"",'PERT INPUT'!T25)))</f>
      </c>
      <c r="F30" s="110">
        <f>IF($T$1=0,"",IF(B30="","",IF(SUM('PERT INPUT'!$T$4:$T$29)=0,"",E30^2)))</f>
      </c>
      <c r="G30" s="111">
        <f>IF($T$1=0,"",IF(B30="","",IF(ABS('PERT INPUT'!O25)&lt;0.001,0,'PERT INPUT'!O25)))</f>
      </c>
      <c r="H30" s="112">
        <f>IF($T$1=0,"",IF(B30="","",'PERT INPUT'!P25))</f>
      </c>
      <c r="I30" s="113">
        <f t="shared" si="2"/>
      </c>
      <c r="J30" s="114">
        <f t="shared" si="3"/>
      </c>
      <c r="K30" s="115">
        <f t="shared" si="4"/>
      </c>
      <c r="L30" s="105">
        <f t="shared" si="5"/>
      </c>
      <c r="M30" s="40">
        <f t="shared" si="6"/>
        <v>0</v>
      </c>
      <c r="N30" s="40">
        <v>0</v>
      </c>
      <c r="O30" s="40">
        <f t="shared" si="7"/>
        <v>0</v>
      </c>
      <c r="P30" s="40">
        <f t="shared" si="8"/>
        <v>0</v>
      </c>
      <c r="Q30" s="40">
        <f>O30-'PERT INPUT'!O25</f>
        <v>0</v>
      </c>
      <c r="R30" s="5">
        <f>IF('PERT INPUT'!F25="",'PERT INPUT'!S25,'PERT INPUT'!F25)</f>
        <v>0</v>
      </c>
      <c r="S30" s="39">
        <f>IF('PERT INPUT'!I25="","",'PERT INPUT'!I25)</f>
      </c>
      <c r="T30" s="93">
        <f>IF('PERT INPUT'!J25="","",'PERT INPUT'!J25)</f>
      </c>
      <c r="U30" s="40">
        <f t="shared" si="9"/>
        <v>0</v>
      </c>
      <c r="V30" s="40">
        <f t="shared" si="10"/>
        <v>0</v>
      </c>
    </row>
    <row r="31" spans="1:22" ht="12.75">
      <c r="A31" s="94">
        <f>IF('PERT INPUT'!A26="","",'PERT INPUT'!A26)</f>
      </c>
      <c r="B31" s="106">
        <f>'PERT INPUT'!B26</f>
      </c>
      <c r="C31" s="107">
        <f t="shared" si="0"/>
      </c>
      <c r="D31" s="108">
        <f t="shared" si="1"/>
      </c>
      <c r="E31" s="109">
        <f>IF($T$1=0,"",IF(B31="","",IF(SUM('PERT INPUT'!$T$4:$T$29)=0,"",'PERT INPUT'!T26)))</f>
      </c>
      <c r="F31" s="110">
        <f>IF($T$1=0,"",IF(B31="","",IF(SUM('PERT INPUT'!$T$4:$T$29)=0,"",E31^2)))</f>
      </c>
      <c r="G31" s="111">
        <f>IF($T$1=0,"",IF(B31="","",IF(ABS('PERT INPUT'!O26)&lt;0.001,0,'PERT INPUT'!O26)))</f>
      </c>
      <c r="H31" s="112">
        <f>IF($T$1=0,"",IF(B31="","",'PERT INPUT'!P26))</f>
      </c>
      <c r="I31" s="113">
        <f t="shared" si="2"/>
      </c>
      <c r="J31" s="114">
        <f t="shared" si="3"/>
      </c>
      <c r="K31" s="115">
        <f t="shared" si="4"/>
      </c>
      <c r="L31" s="105">
        <f t="shared" si="5"/>
      </c>
      <c r="M31" s="40">
        <f t="shared" si="6"/>
        <v>0</v>
      </c>
      <c r="N31" s="40">
        <v>0</v>
      </c>
      <c r="O31" s="40">
        <f t="shared" si="7"/>
        <v>0</v>
      </c>
      <c r="P31" s="40">
        <f t="shared" si="8"/>
        <v>0</v>
      </c>
      <c r="Q31" s="40">
        <f>O31-'PERT INPUT'!O26</f>
        <v>0</v>
      </c>
      <c r="R31" s="5">
        <f>IF('PERT INPUT'!F26="",'PERT INPUT'!S26,'PERT INPUT'!F26)</f>
        <v>0</v>
      </c>
      <c r="S31" s="39">
        <f>IF('PERT INPUT'!I26="","",'PERT INPUT'!I26)</f>
      </c>
      <c r="T31" s="93">
        <f>IF('PERT INPUT'!J26="","",'PERT INPUT'!J26)</f>
      </c>
      <c r="U31" s="40">
        <f t="shared" si="9"/>
        <v>0</v>
      </c>
      <c r="V31" s="40">
        <f t="shared" si="10"/>
        <v>0</v>
      </c>
    </row>
    <row r="32" spans="1:22" ht="12.75">
      <c r="A32" s="94">
        <f>IF('PERT INPUT'!A27="","",'PERT INPUT'!A27)</f>
      </c>
      <c r="B32" s="106">
        <f>'PERT INPUT'!B27</f>
      </c>
      <c r="C32" s="107">
        <f t="shared" si="0"/>
      </c>
      <c r="D32" s="108">
        <f t="shared" si="1"/>
      </c>
      <c r="E32" s="109">
        <f>IF($T$1=0,"",IF(B32="","",IF(SUM('PERT INPUT'!$T$4:$T$29)=0,"",'PERT INPUT'!T27)))</f>
      </c>
      <c r="F32" s="110">
        <f>IF($T$1=0,"",IF(B32="","",IF(SUM('PERT INPUT'!$T$4:$T$29)=0,"",E32^2)))</f>
      </c>
      <c r="G32" s="111">
        <f>IF($T$1=0,"",IF(B32="","",IF(ABS('PERT INPUT'!O27)&lt;0.001,0,'PERT INPUT'!O27)))</f>
      </c>
      <c r="H32" s="112">
        <f>IF($T$1=0,"",IF(B32="","",'PERT INPUT'!P27))</f>
      </c>
      <c r="I32" s="113">
        <f t="shared" si="2"/>
      </c>
      <c r="J32" s="114">
        <f t="shared" si="3"/>
      </c>
      <c r="K32" s="115">
        <f t="shared" si="4"/>
      </c>
      <c r="L32" s="105">
        <f t="shared" si="5"/>
      </c>
      <c r="M32" s="40">
        <f t="shared" si="6"/>
        <v>0</v>
      </c>
      <c r="N32" s="40">
        <v>0</v>
      </c>
      <c r="O32" s="40">
        <f t="shared" si="7"/>
        <v>0</v>
      </c>
      <c r="P32" s="40">
        <f t="shared" si="8"/>
        <v>0</v>
      </c>
      <c r="Q32" s="40">
        <f>O32-'PERT INPUT'!O27</f>
        <v>0</v>
      </c>
      <c r="R32" s="5">
        <f>IF('PERT INPUT'!F27="",'PERT INPUT'!S27,'PERT INPUT'!F27)</f>
        <v>0</v>
      </c>
      <c r="S32" s="39">
        <f>IF('PERT INPUT'!I27="","",'PERT INPUT'!I27)</f>
      </c>
      <c r="T32" s="93">
        <f>IF('PERT INPUT'!J27="","",'PERT INPUT'!J27)</f>
      </c>
      <c r="U32" s="40">
        <f t="shared" si="9"/>
        <v>0</v>
      </c>
      <c r="V32" s="40">
        <f t="shared" si="10"/>
        <v>0</v>
      </c>
    </row>
    <row r="33" spans="1:22" ht="12.75">
      <c r="A33" s="94">
        <f>IF('PERT INPUT'!A28="","",'PERT INPUT'!A28)</f>
      </c>
      <c r="B33" s="106">
        <f>'PERT INPUT'!B28</f>
      </c>
      <c r="C33" s="107">
        <f t="shared" si="0"/>
      </c>
      <c r="D33" s="108">
        <f t="shared" si="1"/>
      </c>
      <c r="E33" s="109">
        <f>IF($T$1=0,"",IF(B33="","",IF(SUM('PERT INPUT'!$T$4:$T$29)=0,"",'PERT INPUT'!T28)))</f>
      </c>
      <c r="F33" s="110">
        <f>IF($T$1=0,"",IF(B33="","",IF(SUM('PERT INPUT'!$T$4:$T$29)=0,"",E33^2)))</f>
      </c>
      <c r="G33" s="111">
        <f>IF($T$1=0,"",IF(B33="","",IF(ABS('PERT INPUT'!O28)&lt;0.001,0,'PERT INPUT'!O28)))</f>
      </c>
      <c r="H33" s="112">
        <f>IF($T$1=0,"",IF(B33="","",'PERT INPUT'!P28))</f>
      </c>
      <c r="I33" s="113">
        <f t="shared" si="2"/>
      </c>
      <c r="J33" s="114">
        <f t="shared" si="3"/>
      </c>
      <c r="K33" s="115">
        <f t="shared" si="4"/>
      </c>
      <c r="L33" s="105">
        <f t="shared" si="5"/>
      </c>
      <c r="M33" s="40">
        <f t="shared" si="6"/>
        <v>0</v>
      </c>
      <c r="N33" s="40">
        <v>0</v>
      </c>
      <c r="O33" s="40">
        <f t="shared" si="7"/>
        <v>0</v>
      </c>
      <c r="P33" s="40">
        <f t="shared" si="8"/>
        <v>0</v>
      </c>
      <c r="Q33" s="40">
        <f>O33-'PERT INPUT'!O28</f>
        <v>0</v>
      </c>
      <c r="R33" s="5">
        <f>IF('PERT INPUT'!F28="",'PERT INPUT'!S28,'PERT INPUT'!F28)</f>
        <v>0</v>
      </c>
      <c r="S33" s="39">
        <f>IF('PERT INPUT'!I28="","",'PERT INPUT'!I28)</f>
      </c>
      <c r="T33" s="93">
        <f>IF('PERT INPUT'!J28="","",'PERT INPUT'!J28)</f>
      </c>
      <c r="U33" s="40">
        <f t="shared" si="9"/>
        <v>0</v>
      </c>
      <c r="V33" s="40">
        <f t="shared" si="10"/>
        <v>0</v>
      </c>
    </row>
    <row r="34" spans="1:22" ht="13.5" thickBot="1">
      <c r="A34" s="116">
        <f>IF('PERT INPUT'!A29="","",'PERT INPUT'!A29)</f>
      </c>
      <c r="B34" s="117">
        <f>'PERT INPUT'!B29</f>
      </c>
      <c r="C34" s="118">
        <f t="shared" si="0"/>
      </c>
      <c r="D34" s="119">
        <f t="shared" si="1"/>
      </c>
      <c r="E34" s="120">
        <f>IF($T$1=0,"",IF(B34="","",IF(SUM('PERT INPUT'!$T$4:$T$29)=0,"",'PERT INPUT'!T29)))</f>
      </c>
      <c r="F34" s="121">
        <f>IF($T$1=0,"",IF(B34="","",IF(SUM('PERT INPUT'!$T$4:$T$29)=0,"",E34^2)))</f>
      </c>
      <c r="G34" s="122">
        <f>IF($T$1=0,"",IF(B34="","",IF(ABS('PERT INPUT'!O29)&lt;0.001,0,'PERT INPUT'!O29)))</f>
      </c>
      <c r="H34" s="123">
        <f>IF($T$1=0,"",IF(B34="","",'PERT INPUT'!P29))</f>
      </c>
      <c r="I34" s="124">
        <f t="shared" si="2"/>
      </c>
      <c r="J34" s="125">
        <f t="shared" si="3"/>
      </c>
      <c r="K34" s="126">
        <f t="shared" si="4"/>
      </c>
      <c r="L34" s="105">
        <f t="shared" si="5"/>
      </c>
      <c r="M34" s="40">
        <f t="shared" si="6"/>
        <v>0</v>
      </c>
      <c r="N34" s="40">
        <v>0</v>
      </c>
      <c r="O34" s="40">
        <f t="shared" si="7"/>
        <v>0</v>
      </c>
      <c r="P34" s="40">
        <f t="shared" si="8"/>
        <v>0</v>
      </c>
      <c r="Q34" s="40">
        <f>O34-'PERT INPUT'!O29</f>
        <v>0</v>
      </c>
      <c r="R34" s="5">
        <f>IF('PERT INPUT'!F29="",'PERT INPUT'!S29,'PERT INPUT'!F29)</f>
        <v>0</v>
      </c>
      <c r="S34" s="39">
        <f>IF('PERT INPUT'!I29="","",'PERT INPUT'!I29)</f>
      </c>
      <c r="T34" s="93">
        <f>IF('PERT INPUT'!J29="","",'PERT INPUT'!J29)</f>
      </c>
      <c r="U34" s="40">
        <f t="shared" si="9"/>
        <v>0</v>
      </c>
      <c r="V34" s="40">
        <f t="shared" si="10"/>
        <v>0</v>
      </c>
    </row>
    <row r="35" spans="4:22" ht="12.75">
      <c r="D35" s="40"/>
      <c r="R35" s="5"/>
      <c r="S35" s="39">
        <f>IF('PERT INPUT'!I30="","",'PERT INPUT'!I30)</f>
      </c>
      <c r="T35" s="93">
        <f>IF('PERT INPUT'!J30="","",'PERT INPUT'!J30)</f>
      </c>
      <c r="U35" s="40">
        <f t="shared" si="9"/>
        <v>0</v>
      </c>
      <c r="V35" s="40">
        <f t="shared" si="10"/>
        <v>0</v>
      </c>
    </row>
    <row r="36" spans="4:22" ht="12.75">
      <c r="D36" s="40"/>
      <c r="R36" s="5"/>
      <c r="S36" s="39">
        <f>IF('PERT INPUT'!I31="","",'PERT INPUT'!I31)</f>
      </c>
      <c r="T36" s="93">
        <f>IF('PERT INPUT'!J31="","",'PERT INPUT'!J31)</f>
      </c>
      <c r="U36" s="40">
        <f t="shared" si="9"/>
        <v>0</v>
      </c>
      <c r="V36" s="40">
        <f t="shared" si="10"/>
        <v>0</v>
      </c>
    </row>
    <row r="37" spans="4:22" ht="12.75">
      <c r="D37" s="40"/>
      <c r="R37" s="5"/>
      <c r="S37" s="39">
        <f>IF('PERT INPUT'!I32="","",'PERT INPUT'!I32)</f>
      </c>
      <c r="T37" s="93">
        <f>IF('PERT INPUT'!J32="","",'PERT INPUT'!J32)</f>
      </c>
      <c r="U37" s="40">
        <f t="shared" si="9"/>
        <v>0</v>
      </c>
      <c r="V37" s="40">
        <f t="shared" si="10"/>
        <v>0</v>
      </c>
    </row>
    <row r="38" spans="4:22" ht="12.75">
      <c r="D38" s="40"/>
      <c r="R38" s="5"/>
      <c r="S38" s="39">
        <f>IF('PERT INPUT'!I33="","",'PERT INPUT'!I33)</f>
      </c>
      <c r="T38" s="93">
        <f>IF('PERT INPUT'!J33="","",'PERT INPUT'!J33)</f>
      </c>
      <c r="U38" s="40">
        <f t="shared" si="9"/>
        <v>0</v>
      </c>
      <c r="V38" s="40">
        <f t="shared" si="10"/>
        <v>0</v>
      </c>
    </row>
    <row r="39" spans="4:22" ht="12.75">
      <c r="D39" s="40"/>
      <c r="R39" s="5"/>
      <c r="S39" s="39">
        <f>IF('PERT INPUT'!I34="","",'PERT INPUT'!I34)</f>
      </c>
      <c r="T39" s="93">
        <f>IF('PERT INPUT'!J34="","",'PERT INPUT'!J34)</f>
      </c>
      <c r="U39" s="40">
        <f t="shared" si="9"/>
        <v>0</v>
      </c>
      <c r="V39" s="40">
        <f t="shared" si="10"/>
        <v>0</v>
      </c>
    </row>
    <row r="40" spans="4:22" ht="12.75">
      <c r="D40" s="40"/>
      <c r="R40" s="5"/>
      <c r="S40" s="39">
        <f>IF('PERT INPUT'!I35="","",'PERT INPUT'!I35)</f>
      </c>
      <c r="T40" s="93">
        <f>IF('PERT INPUT'!J35="","",'PERT INPUT'!J35)</f>
      </c>
      <c r="U40" s="40">
        <f t="shared" si="9"/>
        <v>0</v>
      </c>
      <c r="V40" s="40">
        <f t="shared" si="10"/>
        <v>0</v>
      </c>
    </row>
    <row r="41" spans="4:22" ht="12.75">
      <c r="D41" s="40"/>
      <c r="R41" s="5"/>
      <c r="S41" s="39">
        <f>IF('PERT INPUT'!I36="","",'PERT INPUT'!I36)</f>
      </c>
      <c r="T41" s="93">
        <f>IF('PERT INPUT'!J36="","",'PERT INPUT'!J36)</f>
      </c>
      <c r="U41" s="40">
        <f t="shared" si="9"/>
        <v>0</v>
      </c>
      <c r="V41" s="40">
        <f t="shared" si="10"/>
        <v>0</v>
      </c>
    </row>
    <row r="42" spans="4:22" ht="12.75">
      <c r="D42" s="40"/>
      <c r="R42" s="5"/>
      <c r="S42" s="39">
        <f>IF('PERT INPUT'!I37="","",'PERT INPUT'!I37)</f>
      </c>
      <c r="T42" s="93">
        <f>IF('PERT INPUT'!J37="","",'PERT INPUT'!J37)</f>
      </c>
      <c r="U42" s="40">
        <f t="shared" si="9"/>
        <v>0</v>
      </c>
      <c r="V42" s="40">
        <f t="shared" si="10"/>
        <v>0</v>
      </c>
    </row>
    <row r="43" spans="4:22" ht="12.75">
      <c r="D43" s="40"/>
      <c r="R43" s="5"/>
      <c r="S43" s="39">
        <f>IF('PERT INPUT'!I38="","",'PERT INPUT'!I38)</f>
      </c>
      <c r="T43" s="93">
        <f>IF('PERT INPUT'!J38="","",'PERT INPUT'!J38)</f>
      </c>
      <c r="U43" s="40">
        <f t="shared" si="9"/>
        <v>0</v>
      </c>
      <c r="V43" s="40">
        <f t="shared" si="10"/>
        <v>0</v>
      </c>
    </row>
    <row r="44" spans="4:22" ht="12.75">
      <c r="D44" s="40"/>
      <c r="R44" s="5"/>
      <c r="S44" s="39">
        <f>IF('PERT INPUT'!I39="","",'PERT INPUT'!I39)</f>
      </c>
      <c r="T44" s="93">
        <f>IF('PERT INPUT'!J39="","",'PERT INPUT'!J39)</f>
      </c>
      <c r="U44" s="40">
        <f t="shared" si="9"/>
        <v>0</v>
      </c>
      <c r="V44" s="40">
        <f t="shared" si="10"/>
        <v>0</v>
      </c>
    </row>
    <row r="45" spans="4:22" ht="12.75">
      <c r="D45" s="40"/>
      <c r="R45" s="5"/>
      <c r="S45" s="39">
        <f>IF('PERT INPUT'!I40="","",'PERT INPUT'!I40)</f>
      </c>
      <c r="T45" s="93">
        <f>IF('PERT INPUT'!J40="","",'PERT INPUT'!J40)</f>
      </c>
      <c r="U45" s="40">
        <f t="shared" si="9"/>
        <v>0</v>
      </c>
      <c r="V45" s="40">
        <f t="shared" si="10"/>
        <v>0</v>
      </c>
    </row>
    <row r="46" spans="4:22" ht="12.75">
      <c r="D46" s="40"/>
      <c r="R46" s="5"/>
      <c r="S46" s="39">
        <f>IF('PERT INPUT'!I41="","",'PERT INPUT'!I41)</f>
      </c>
      <c r="T46" s="93">
        <f>IF('PERT INPUT'!J41="","",'PERT INPUT'!J41)</f>
      </c>
      <c r="U46" s="40">
        <f t="shared" si="9"/>
        <v>0</v>
      </c>
      <c r="V46" s="40">
        <f t="shared" si="10"/>
        <v>0</v>
      </c>
    </row>
    <row r="47" spans="4:22" ht="12.75">
      <c r="D47" s="40"/>
      <c r="R47" s="5"/>
      <c r="S47" s="39">
        <f>IF('PERT INPUT'!I42="","",'PERT INPUT'!I42)</f>
      </c>
      <c r="T47" s="93">
        <f>IF('PERT INPUT'!J42="","",'PERT INPUT'!J42)</f>
      </c>
      <c r="U47" s="40">
        <f t="shared" si="9"/>
        <v>0</v>
      </c>
      <c r="V47" s="40">
        <f t="shared" si="10"/>
        <v>0</v>
      </c>
    </row>
    <row r="48" spans="4:22" ht="12.75">
      <c r="D48" s="40"/>
      <c r="R48" s="5"/>
      <c r="S48" s="39">
        <f>IF('PERT INPUT'!I43="","",'PERT INPUT'!I43)</f>
      </c>
      <c r="T48" s="93">
        <f>IF('PERT INPUT'!J43="","",'PERT INPUT'!J43)</f>
      </c>
      <c r="U48" s="40">
        <f t="shared" si="9"/>
        <v>0</v>
      </c>
      <c r="V48" s="40">
        <f t="shared" si="10"/>
        <v>0</v>
      </c>
    </row>
    <row r="49" spans="4:22" ht="12.75">
      <c r="D49" s="40"/>
      <c r="R49" s="5"/>
      <c r="S49" s="39">
        <f>IF('PERT INPUT'!I44="","",'PERT INPUT'!I44)</f>
      </c>
      <c r="T49" s="93">
        <f>IF('PERT INPUT'!J44="","",'PERT INPUT'!J44)</f>
      </c>
      <c r="U49" s="40">
        <f t="shared" si="9"/>
        <v>0</v>
      </c>
      <c r="V49" s="40">
        <f t="shared" si="10"/>
        <v>0</v>
      </c>
    </row>
    <row r="50" spans="4:22" ht="12.75">
      <c r="D50" s="40"/>
      <c r="R50" s="5"/>
      <c r="S50" s="39">
        <f>IF('PERT INPUT'!I45="","",'PERT INPUT'!I45)</f>
      </c>
      <c r="T50" s="93">
        <f>IF('PERT INPUT'!J45="","",'PERT INPUT'!J45)</f>
      </c>
      <c r="U50" s="40">
        <f t="shared" si="9"/>
        <v>0</v>
      </c>
      <c r="V50" s="40">
        <f t="shared" si="10"/>
        <v>0</v>
      </c>
    </row>
    <row r="51" spans="4:22" ht="12.75">
      <c r="D51" s="40"/>
      <c r="R51" s="5"/>
      <c r="S51" s="39">
        <f>IF('PERT INPUT'!I46="","",'PERT INPUT'!I46)</f>
      </c>
      <c r="T51" s="93">
        <f>IF('PERT INPUT'!J46="","",'PERT INPUT'!J46)</f>
      </c>
      <c r="U51" s="40">
        <f t="shared" si="9"/>
        <v>0</v>
      </c>
      <c r="V51" s="40">
        <f t="shared" si="10"/>
        <v>0</v>
      </c>
    </row>
    <row r="52" spans="4:22" ht="12.75">
      <c r="D52" s="40"/>
      <c r="R52" s="5"/>
      <c r="S52" s="39">
        <f>IF('PERT INPUT'!I47="","",'PERT INPUT'!I47)</f>
      </c>
      <c r="T52" s="93">
        <f>IF('PERT INPUT'!J47="","",'PERT INPUT'!J47)</f>
      </c>
      <c r="U52" s="40">
        <f t="shared" si="9"/>
        <v>0</v>
      </c>
      <c r="V52" s="40">
        <f t="shared" si="10"/>
        <v>0</v>
      </c>
    </row>
    <row r="53" spans="4:22" ht="12.75">
      <c r="D53" s="40"/>
      <c r="R53" s="5"/>
      <c r="S53" s="39">
        <f>IF('PERT INPUT'!I48="","",'PERT INPUT'!I48)</f>
      </c>
      <c r="T53" s="93">
        <f>IF('PERT INPUT'!J48="","",'PERT INPUT'!J48)</f>
      </c>
      <c r="U53" s="40">
        <f t="shared" si="9"/>
        <v>0</v>
      </c>
      <c r="V53" s="40">
        <f t="shared" si="10"/>
        <v>0</v>
      </c>
    </row>
    <row r="54" spans="4:22" ht="12.75">
      <c r="D54" s="40"/>
      <c r="R54" s="5"/>
      <c r="S54" s="39">
        <f>IF('PERT INPUT'!I49="","",'PERT INPUT'!I49)</f>
      </c>
      <c r="T54" s="93">
        <f>IF('PERT INPUT'!J49="","",'PERT INPUT'!J49)</f>
      </c>
      <c r="U54" s="40">
        <f t="shared" si="9"/>
        <v>0</v>
      </c>
      <c r="V54" s="40">
        <f t="shared" si="10"/>
        <v>0</v>
      </c>
    </row>
    <row r="55" spans="4:22" ht="12.75">
      <c r="D55" s="40"/>
      <c r="R55" s="5"/>
      <c r="S55" s="39">
        <f>IF('PERT INPUT'!I50="","",'PERT INPUT'!I50)</f>
      </c>
      <c r="T55" s="93">
        <f>IF('PERT INPUT'!J50="","",'PERT INPUT'!J50)</f>
      </c>
      <c r="U55" s="40">
        <f t="shared" si="9"/>
        <v>0</v>
      </c>
      <c r="V55" s="40">
        <f t="shared" si="10"/>
        <v>0</v>
      </c>
    </row>
    <row r="56" spans="18:22" ht="12.75">
      <c r="R56" s="5"/>
      <c r="S56" s="39">
        <f>IF('PERT INPUT'!I51="","",'PERT INPUT'!I51)</f>
      </c>
      <c r="T56" s="93">
        <f>IF('PERT INPUT'!J51="","",'PERT INPUT'!J51)</f>
      </c>
      <c r="U56" s="40">
        <f t="shared" si="9"/>
        <v>0</v>
      </c>
      <c r="V56" s="40">
        <f t="shared" si="10"/>
        <v>0</v>
      </c>
    </row>
    <row r="57" spans="18:22" ht="12.75">
      <c r="R57" s="5"/>
      <c r="S57" s="39">
        <f>IF('PERT INPUT'!I52="","",'PERT INPUT'!I52)</f>
      </c>
      <c r="T57" s="93">
        <f>IF('PERT INPUT'!J52="","",'PERT INPUT'!J52)</f>
      </c>
      <c r="U57" s="40">
        <f t="shared" si="9"/>
        <v>0</v>
      </c>
      <c r="V57" s="40">
        <f t="shared" si="10"/>
        <v>0</v>
      </c>
    </row>
    <row r="58" spans="18:22" ht="12.75">
      <c r="R58" s="5"/>
      <c r="S58" s="39">
        <f>IF('PERT INPUT'!I53="","",'PERT INPUT'!I53)</f>
      </c>
      <c r="T58" s="93">
        <f>IF('PERT INPUT'!J53="","",'PERT INPUT'!J53)</f>
      </c>
      <c r="U58" s="40">
        <f t="shared" si="9"/>
        <v>0</v>
      </c>
      <c r="V58" s="40">
        <f t="shared" si="10"/>
        <v>0</v>
      </c>
    </row>
    <row r="59" spans="2:20" ht="12.75"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S59" s="40"/>
      <c r="T59" s="128"/>
    </row>
    <row r="60" spans="2:20" ht="12.75"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S60" s="40"/>
      <c r="T60" s="40"/>
    </row>
    <row r="61" spans="2:20" ht="12.75"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S61" s="40"/>
      <c r="T61" s="40"/>
    </row>
    <row r="62" spans="2:20" ht="12.75"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S62" s="40"/>
      <c r="T62" s="40"/>
    </row>
    <row r="63" spans="2:20" ht="12.75"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S63" s="40"/>
      <c r="T63" s="40"/>
    </row>
    <row r="64" spans="2:20" ht="12.75"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S64" s="40"/>
      <c r="T64" s="40"/>
    </row>
    <row r="65" spans="2:20" ht="12.75"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0"/>
      <c r="S65" s="40"/>
      <c r="T65" s="40"/>
    </row>
    <row r="66" spans="2:20" ht="12.75">
      <c r="B66" s="40"/>
      <c r="C66" s="40"/>
      <c r="D66" s="40"/>
      <c r="E66" s="40"/>
      <c r="F66" s="40"/>
      <c r="G66" s="40"/>
      <c r="H66" s="40"/>
      <c r="I66" s="40"/>
      <c r="J66" s="40"/>
      <c r="K66" s="40"/>
      <c r="L66" s="40"/>
      <c r="S66" s="40"/>
      <c r="T66" s="40"/>
    </row>
    <row r="67" spans="2:20" ht="12.75">
      <c r="B67" s="40"/>
      <c r="C67" s="40"/>
      <c r="D67" s="40"/>
      <c r="E67" s="40"/>
      <c r="F67" s="40"/>
      <c r="G67" s="40"/>
      <c r="H67" s="40"/>
      <c r="I67" s="40"/>
      <c r="J67" s="40"/>
      <c r="K67" s="40"/>
      <c r="L67" s="40"/>
      <c r="S67" s="40"/>
      <c r="T67" s="40"/>
    </row>
    <row r="68" spans="2:20" ht="12.75"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S68" s="40"/>
      <c r="T68" s="40"/>
    </row>
    <row r="69" spans="2:20" ht="12.75"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S69" s="40"/>
      <c r="T69" s="40"/>
    </row>
    <row r="70" spans="2:20" ht="12.75"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S70" s="40"/>
      <c r="T70" s="40"/>
    </row>
    <row r="71" spans="2:20" ht="12.75"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S71" s="40"/>
      <c r="T71" s="40"/>
    </row>
    <row r="72" spans="2:20" ht="12.75"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  <c r="S72" s="40"/>
      <c r="T72" s="40"/>
    </row>
    <row r="73" spans="2:20" ht="12.75"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S73" s="40"/>
      <c r="T73" s="40"/>
    </row>
    <row r="74" spans="2:20" ht="12.75"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  <c r="S74" s="40"/>
      <c r="T74" s="40"/>
    </row>
    <row r="75" spans="2:20" ht="12.75"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S75" s="40"/>
      <c r="T75" s="40"/>
    </row>
    <row r="76" spans="2:20" ht="12.75"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  <c r="S76" s="40"/>
      <c r="T76" s="40"/>
    </row>
    <row r="77" spans="2:20" ht="12.75"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S77" s="40"/>
      <c r="T77" s="40"/>
    </row>
    <row r="78" spans="2:20" ht="12.75">
      <c r="B78" s="40"/>
      <c r="C78" s="40"/>
      <c r="D78" s="40"/>
      <c r="E78" s="40"/>
      <c r="F78" s="40"/>
      <c r="G78" s="40"/>
      <c r="H78" s="40"/>
      <c r="I78" s="40"/>
      <c r="J78" s="40"/>
      <c r="K78" s="40"/>
      <c r="L78" s="40"/>
      <c r="S78" s="40"/>
      <c r="T78" s="40"/>
    </row>
    <row r="79" spans="2:20" ht="12.75">
      <c r="B79" s="40"/>
      <c r="C79" s="40"/>
      <c r="D79" s="40"/>
      <c r="E79" s="40"/>
      <c r="F79" s="40"/>
      <c r="G79" s="40"/>
      <c r="H79" s="40"/>
      <c r="I79" s="40"/>
      <c r="J79" s="40"/>
      <c r="K79" s="40"/>
      <c r="L79" s="40"/>
      <c r="S79" s="40"/>
      <c r="T79" s="40"/>
    </row>
    <row r="80" spans="2:20" ht="12.75"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  <c r="S80" s="40"/>
      <c r="T80" s="40"/>
    </row>
    <row r="81" spans="2:20" ht="12.75">
      <c r="B81" s="40"/>
      <c r="C81" s="40"/>
      <c r="D81" s="40"/>
      <c r="E81" s="40"/>
      <c r="F81" s="40"/>
      <c r="G81" s="40"/>
      <c r="H81" s="40"/>
      <c r="I81" s="40"/>
      <c r="J81" s="40"/>
      <c r="K81" s="40"/>
      <c r="L81" s="40"/>
      <c r="S81" s="40"/>
      <c r="T81" s="40"/>
    </row>
    <row r="82" spans="2:20" ht="12.75">
      <c r="B82" s="40"/>
      <c r="C82" s="40"/>
      <c r="D82" s="40"/>
      <c r="E82" s="40"/>
      <c r="F82" s="40"/>
      <c r="G82" s="40"/>
      <c r="H82" s="40"/>
      <c r="I82" s="40"/>
      <c r="J82" s="40"/>
      <c r="K82" s="40"/>
      <c r="L82" s="40"/>
      <c r="S82" s="40"/>
      <c r="T82" s="40"/>
    </row>
    <row r="83" spans="2:20" ht="12.75">
      <c r="B83" s="40"/>
      <c r="C83" s="40"/>
      <c r="D83" s="40"/>
      <c r="E83" s="40"/>
      <c r="F83" s="40"/>
      <c r="G83" s="40"/>
      <c r="H83" s="40"/>
      <c r="I83" s="40"/>
      <c r="J83" s="40"/>
      <c r="K83" s="40"/>
      <c r="L83" s="40"/>
      <c r="S83" s="40"/>
      <c r="T83" s="40"/>
    </row>
    <row r="84" spans="2:20" ht="12.75">
      <c r="B84" s="40"/>
      <c r="C84" s="40"/>
      <c r="D84" s="40"/>
      <c r="E84" s="40"/>
      <c r="F84" s="40"/>
      <c r="G84" s="40"/>
      <c r="H84" s="40"/>
      <c r="I84" s="40"/>
      <c r="J84" s="40"/>
      <c r="K84" s="40"/>
      <c r="L84" s="40"/>
      <c r="S84" s="40"/>
      <c r="T84" s="40"/>
    </row>
    <row r="85" spans="2:20" ht="12.75">
      <c r="B85" s="40"/>
      <c r="C85" s="40"/>
      <c r="D85" s="40"/>
      <c r="E85" s="40"/>
      <c r="F85" s="40"/>
      <c r="G85" s="40"/>
      <c r="H85" s="40"/>
      <c r="I85" s="40"/>
      <c r="J85" s="40"/>
      <c r="K85" s="40"/>
      <c r="L85" s="40"/>
      <c r="S85" s="40"/>
      <c r="T85" s="40"/>
    </row>
    <row r="86" spans="2:20" ht="12.75">
      <c r="B86" s="40"/>
      <c r="C86" s="40"/>
      <c r="D86" s="40"/>
      <c r="E86" s="40"/>
      <c r="F86" s="40"/>
      <c r="G86" s="40"/>
      <c r="H86" s="40"/>
      <c r="I86" s="40"/>
      <c r="J86" s="40"/>
      <c r="K86" s="40"/>
      <c r="L86" s="40"/>
      <c r="S86" s="40"/>
      <c r="T86" s="40"/>
    </row>
    <row r="87" spans="2:20" ht="12.75">
      <c r="B87" s="40"/>
      <c r="C87" s="40"/>
      <c r="D87" s="40"/>
      <c r="E87" s="40"/>
      <c r="F87" s="40"/>
      <c r="G87" s="40"/>
      <c r="H87" s="40"/>
      <c r="I87" s="40"/>
      <c r="J87" s="40"/>
      <c r="K87" s="40"/>
      <c r="L87" s="40"/>
      <c r="S87" s="40"/>
      <c r="T87" s="40"/>
    </row>
    <row r="88" spans="2:20" ht="12.75">
      <c r="B88" s="40"/>
      <c r="C88" s="40"/>
      <c r="D88" s="40"/>
      <c r="E88" s="40"/>
      <c r="F88" s="40"/>
      <c r="G88" s="40"/>
      <c r="H88" s="40"/>
      <c r="I88" s="40"/>
      <c r="J88" s="40"/>
      <c r="K88" s="40"/>
      <c r="L88" s="40"/>
      <c r="S88" s="40"/>
      <c r="T88" s="40"/>
    </row>
    <row r="89" spans="2:20" ht="12.75">
      <c r="B89" s="40"/>
      <c r="C89" s="40"/>
      <c r="D89" s="40"/>
      <c r="E89" s="40"/>
      <c r="F89" s="40"/>
      <c r="G89" s="40"/>
      <c r="H89" s="40"/>
      <c r="I89" s="40"/>
      <c r="J89" s="40"/>
      <c r="K89" s="40"/>
      <c r="L89" s="40"/>
      <c r="S89" s="40"/>
      <c r="T89" s="40"/>
    </row>
    <row r="90" spans="2:20" ht="12.75">
      <c r="B90" s="40"/>
      <c r="C90" s="40"/>
      <c r="D90" s="40"/>
      <c r="E90" s="40"/>
      <c r="F90" s="40"/>
      <c r="G90" s="40"/>
      <c r="H90" s="40"/>
      <c r="I90" s="40"/>
      <c r="J90" s="40"/>
      <c r="K90" s="40"/>
      <c r="L90" s="40"/>
      <c r="S90" s="40"/>
      <c r="T90" s="40"/>
    </row>
    <row r="91" spans="2:20" ht="12.75">
      <c r="B91" s="40"/>
      <c r="C91" s="40"/>
      <c r="D91" s="40"/>
      <c r="E91" s="40"/>
      <c r="F91" s="40"/>
      <c r="G91" s="40"/>
      <c r="H91" s="40"/>
      <c r="I91" s="40"/>
      <c r="J91" s="40"/>
      <c r="K91" s="40"/>
      <c r="L91" s="40"/>
      <c r="S91" s="40"/>
      <c r="T91" s="40"/>
    </row>
    <row r="92" spans="2:20" ht="12.75">
      <c r="B92" s="40"/>
      <c r="C92" s="40"/>
      <c r="D92" s="40"/>
      <c r="E92" s="40"/>
      <c r="F92" s="40"/>
      <c r="G92" s="40"/>
      <c r="H92" s="40"/>
      <c r="I92" s="40"/>
      <c r="J92" s="40"/>
      <c r="K92" s="40"/>
      <c r="L92" s="40"/>
      <c r="S92" s="40"/>
      <c r="T92" s="40"/>
    </row>
    <row r="93" spans="2:20" ht="12.75">
      <c r="B93" s="40"/>
      <c r="C93" s="40"/>
      <c r="D93" s="40"/>
      <c r="E93" s="40"/>
      <c r="F93" s="40"/>
      <c r="G93" s="40"/>
      <c r="H93" s="40"/>
      <c r="I93" s="40"/>
      <c r="J93" s="40"/>
      <c r="K93" s="40"/>
      <c r="L93" s="40"/>
      <c r="S93" s="40"/>
      <c r="T93" s="40"/>
    </row>
    <row r="94" spans="2:20" ht="12.75">
      <c r="B94" s="40"/>
      <c r="C94" s="40"/>
      <c r="D94" s="40"/>
      <c r="E94" s="40"/>
      <c r="F94" s="40"/>
      <c r="G94" s="40"/>
      <c r="H94" s="40"/>
      <c r="I94" s="40"/>
      <c r="J94" s="40"/>
      <c r="K94" s="40"/>
      <c r="L94" s="40"/>
      <c r="S94" s="40"/>
      <c r="T94" s="40"/>
    </row>
    <row r="95" spans="2:20" ht="12.75">
      <c r="B95" s="40"/>
      <c r="C95" s="40"/>
      <c r="D95" s="40"/>
      <c r="E95" s="40"/>
      <c r="F95" s="40"/>
      <c r="G95" s="40"/>
      <c r="H95" s="40"/>
      <c r="I95" s="40"/>
      <c r="J95" s="40"/>
      <c r="K95" s="40"/>
      <c r="L95" s="40"/>
      <c r="S95" s="40"/>
      <c r="T95" s="40"/>
    </row>
    <row r="96" spans="2:20" ht="12.75">
      <c r="B96" s="40"/>
      <c r="C96" s="40"/>
      <c r="D96" s="40"/>
      <c r="E96" s="40"/>
      <c r="F96" s="40"/>
      <c r="G96" s="40"/>
      <c r="H96" s="40"/>
      <c r="I96" s="40"/>
      <c r="J96" s="40"/>
      <c r="K96" s="40"/>
      <c r="L96" s="40"/>
      <c r="S96" s="40"/>
      <c r="T96" s="40"/>
    </row>
    <row r="97" spans="2:20" ht="12.75">
      <c r="B97" s="40"/>
      <c r="C97" s="40"/>
      <c r="D97" s="40"/>
      <c r="E97" s="40"/>
      <c r="F97" s="40"/>
      <c r="G97" s="40"/>
      <c r="H97" s="40"/>
      <c r="I97" s="40"/>
      <c r="J97" s="40"/>
      <c r="K97" s="40"/>
      <c r="L97" s="40"/>
      <c r="S97" s="40"/>
      <c r="T97" s="40"/>
    </row>
    <row r="98" spans="2:20" ht="12.75">
      <c r="B98" s="40"/>
      <c r="C98" s="40"/>
      <c r="D98" s="40"/>
      <c r="E98" s="40"/>
      <c r="F98" s="40"/>
      <c r="G98" s="40"/>
      <c r="H98" s="40"/>
      <c r="I98" s="40"/>
      <c r="J98" s="40"/>
      <c r="K98" s="40"/>
      <c r="L98" s="40"/>
      <c r="S98" s="40"/>
      <c r="T98" s="40"/>
    </row>
    <row r="99" spans="2:20" ht="12.75">
      <c r="B99" s="40"/>
      <c r="C99" s="40"/>
      <c r="D99" s="40"/>
      <c r="E99" s="40"/>
      <c r="F99" s="40"/>
      <c r="G99" s="40"/>
      <c r="H99" s="40"/>
      <c r="I99" s="40"/>
      <c r="J99" s="40"/>
      <c r="K99" s="40"/>
      <c r="L99" s="40"/>
      <c r="S99" s="40"/>
      <c r="T99" s="40"/>
    </row>
    <row r="100" spans="2:20" ht="12.75">
      <c r="B100" s="40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S100" s="40"/>
      <c r="T100" s="40"/>
    </row>
    <row r="101" spans="2:20" ht="12.75">
      <c r="B101" s="40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S101" s="40"/>
      <c r="T101" s="40"/>
    </row>
    <row r="102" spans="2:20" ht="12.75">
      <c r="B102" s="40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S102" s="40"/>
      <c r="T102" s="40"/>
    </row>
    <row r="103" spans="2:20" ht="12.75">
      <c r="B103" s="40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S103" s="40"/>
      <c r="T103" s="40"/>
    </row>
    <row r="104" spans="2:20" ht="12.75">
      <c r="B104" s="40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S104" s="40"/>
      <c r="T104" s="40"/>
    </row>
    <row r="105" spans="2:20" ht="12.75">
      <c r="B105" s="40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S105" s="40"/>
      <c r="T105" s="40"/>
    </row>
    <row r="106" spans="2:20" ht="12.75">
      <c r="B106" s="40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S106" s="40"/>
      <c r="T106" s="40"/>
    </row>
    <row r="107" spans="2:20" ht="12.75">
      <c r="B107" s="40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S107" s="40"/>
      <c r="T107" s="40"/>
    </row>
    <row r="108" spans="2:20" ht="12.75">
      <c r="B108" s="40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S108" s="40"/>
      <c r="T108" s="40"/>
    </row>
    <row r="109" spans="2:20" ht="12.75">
      <c r="B109" s="40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S109" s="40"/>
      <c r="T109" s="40"/>
    </row>
    <row r="110" spans="2:20" ht="12.75">
      <c r="B110" s="40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S110" s="40"/>
      <c r="T110" s="40"/>
    </row>
    <row r="111" spans="2:20" ht="12.75">
      <c r="B111" s="40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S111" s="40"/>
      <c r="T111" s="40"/>
    </row>
    <row r="112" spans="2:20" ht="12.75">
      <c r="B112" s="40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S112" s="40"/>
      <c r="T112" s="40"/>
    </row>
    <row r="113" spans="2:20" ht="12.75">
      <c r="B113" s="40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S113" s="40"/>
      <c r="T113" s="40"/>
    </row>
    <row r="114" spans="2:20" ht="12.75">
      <c r="B114" s="40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S114" s="40"/>
      <c r="T114" s="40"/>
    </row>
    <row r="115" spans="2:20" ht="12.75">
      <c r="B115" s="40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S115" s="40"/>
      <c r="T115" s="40"/>
    </row>
    <row r="116" spans="2:20" ht="12.75">
      <c r="B116" s="40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S116" s="40"/>
      <c r="T116" s="40"/>
    </row>
    <row r="117" spans="2:20" ht="12.75">
      <c r="B117" s="40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S117" s="40"/>
      <c r="T117" s="40"/>
    </row>
    <row r="118" spans="2:20" ht="12.75">
      <c r="B118" s="40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S118" s="40"/>
      <c r="T118" s="40"/>
    </row>
    <row r="119" spans="2:20" ht="12.75">
      <c r="B119" s="40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S119" s="40"/>
      <c r="T119" s="40"/>
    </row>
    <row r="120" spans="2:20" ht="12.75">
      <c r="B120" s="40"/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S120" s="40"/>
      <c r="T120" s="40"/>
    </row>
    <row r="121" spans="2:20" ht="12.75">
      <c r="B121" s="40"/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S121" s="40"/>
      <c r="T121" s="40"/>
    </row>
    <row r="122" spans="2:20" ht="12.75">
      <c r="B122" s="40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S122" s="40"/>
      <c r="T122" s="40"/>
    </row>
    <row r="123" spans="2:20" ht="12.75">
      <c r="B123" s="40"/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S123" s="40"/>
      <c r="T123" s="40"/>
    </row>
    <row r="124" spans="2:20" ht="12.75">
      <c r="B124" s="40"/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S124" s="40"/>
      <c r="T124" s="40"/>
    </row>
    <row r="125" spans="2:20" ht="12.75">
      <c r="B125" s="40"/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S125" s="40"/>
      <c r="T125" s="40"/>
    </row>
    <row r="126" spans="2:20" ht="12.75">
      <c r="B126" s="40"/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S126" s="40"/>
      <c r="T126" s="40"/>
    </row>
    <row r="127" spans="2:20" ht="12.75">
      <c r="B127" s="40"/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S127" s="40"/>
      <c r="T127" s="40"/>
    </row>
    <row r="128" spans="2:20" ht="12.75">
      <c r="B128" s="40"/>
      <c r="C128" s="40"/>
      <c r="D128" s="40"/>
      <c r="E128" s="40"/>
      <c r="F128" s="40"/>
      <c r="G128" s="40"/>
      <c r="H128" s="40"/>
      <c r="I128" s="40"/>
      <c r="J128" s="40"/>
      <c r="K128" s="40"/>
      <c r="L128" s="40"/>
      <c r="S128" s="40"/>
      <c r="T128" s="40"/>
    </row>
    <row r="129" spans="2:20" ht="12.75">
      <c r="B129" s="40"/>
      <c r="C129" s="40"/>
      <c r="D129" s="40"/>
      <c r="E129" s="40"/>
      <c r="F129" s="40"/>
      <c r="G129" s="40"/>
      <c r="H129" s="40"/>
      <c r="I129" s="40"/>
      <c r="J129" s="40"/>
      <c r="K129" s="40"/>
      <c r="L129" s="40"/>
      <c r="S129" s="40"/>
      <c r="T129" s="40"/>
    </row>
    <row r="130" spans="2:20" ht="12.75">
      <c r="B130" s="40"/>
      <c r="C130" s="40"/>
      <c r="D130" s="40"/>
      <c r="E130" s="40"/>
      <c r="F130" s="40"/>
      <c r="G130" s="40"/>
      <c r="H130" s="40"/>
      <c r="I130" s="40"/>
      <c r="J130" s="40"/>
      <c r="K130" s="40"/>
      <c r="L130" s="40"/>
      <c r="S130" s="40"/>
      <c r="T130" s="40"/>
    </row>
    <row r="131" spans="2:20" ht="12.75">
      <c r="B131" s="40"/>
      <c r="C131" s="40"/>
      <c r="D131" s="40"/>
      <c r="E131" s="40"/>
      <c r="F131" s="40"/>
      <c r="G131" s="40"/>
      <c r="H131" s="40"/>
      <c r="I131" s="40"/>
      <c r="J131" s="40"/>
      <c r="K131" s="40"/>
      <c r="L131" s="40"/>
      <c r="S131" s="40"/>
      <c r="T131" s="40"/>
    </row>
    <row r="132" spans="2:20" ht="12.75">
      <c r="B132" s="40"/>
      <c r="C132" s="40"/>
      <c r="D132" s="40"/>
      <c r="E132" s="40"/>
      <c r="F132" s="40"/>
      <c r="G132" s="40"/>
      <c r="H132" s="40"/>
      <c r="I132" s="40"/>
      <c r="J132" s="40"/>
      <c r="K132" s="40"/>
      <c r="L132" s="40"/>
      <c r="S132" s="40"/>
      <c r="T132" s="40"/>
    </row>
    <row r="133" spans="2:20" ht="12.75">
      <c r="B133" s="40"/>
      <c r="C133" s="40"/>
      <c r="D133" s="40"/>
      <c r="E133" s="40"/>
      <c r="F133" s="40"/>
      <c r="G133" s="40"/>
      <c r="H133" s="40"/>
      <c r="I133" s="40"/>
      <c r="J133" s="40"/>
      <c r="K133" s="40"/>
      <c r="L133" s="40"/>
      <c r="S133" s="40"/>
      <c r="T133" s="40"/>
    </row>
    <row r="134" spans="2:20" ht="12.75">
      <c r="B134" s="40"/>
      <c r="C134" s="40"/>
      <c r="D134" s="40"/>
      <c r="E134" s="40"/>
      <c r="F134" s="40"/>
      <c r="G134" s="40"/>
      <c r="H134" s="40"/>
      <c r="I134" s="40"/>
      <c r="J134" s="40"/>
      <c r="K134" s="40"/>
      <c r="L134" s="40"/>
      <c r="S134" s="40"/>
      <c r="T134" s="40"/>
    </row>
    <row r="135" spans="2:20" ht="12.75">
      <c r="B135" s="40"/>
      <c r="C135" s="40"/>
      <c r="D135" s="40"/>
      <c r="E135" s="40"/>
      <c r="F135" s="40"/>
      <c r="G135" s="40"/>
      <c r="H135" s="40"/>
      <c r="I135" s="40"/>
      <c r="J135" s="40"/>
      <c r="K135" s="40"/>
      <c r="L135" s="40"/>
      <c r="S135" s="40"/>
      <c r="T135" s="40"/>
    </row>
    <row r="136" spans="2:20" ht="12.75">
      <c r="B136" s="40"/>
      <c r="C136" s="40"/>
      <c r="D136" s="40"/>
      <c r="E136" s="40"/>
      <c r="F136" s="40"/>
      <c r="G136" s="40"/>
      <c r="H136" s="40"/>
      <c r="I136" s="40"/>
      <c r="J136" s="40"/>
      <c r="K136" s="40"/>
      <c r="L136" s="40"/>
      <c r="S136" s="40"/>
      <c r="T136" s="40"/>
    </row>
    <row r="137" spans="2:20" ht="12.75">
      <c r="B137" s="40"/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S137" s="40"/>
      <c r="T137" s="40"/>
    </row>
    <row r="138" spans="2:20" ht="12.75">
      <c r="B138" s="40"/>
      <c r="C138" s="40"/>
      <c r="D138" s="40"/>
      <c r="E138" s="40"/>
      <c r="F138" s="40"/>
      <c r="G138" s="40"/>
      <c r="H138" s="40"/>
      <c r="I138" s="40"/>
      <c r="J138" s="40"/>
      <c r="K138" s="40"/>
      <c r="L138" s="40"/>
      <c r="S138" s="40"/>
      <c r="T138" s="40"/>
    </row>
    <row r="139" spans="2:20" ht="12.75">
      <c r="B139" s="40"/>
      <c r="C139" s="40"/>
      <c r="D139" s="40"/>
      <c r="E139" s="40"/>
      <c r="F139" s="40"/>
      <c r="G139" s="40"/>
      <c r="H139" s="40"/>
      <c r="I139" s="40"/>
      <c r="J139" s="40"/>
      <c r="K139" s="40"/>
      <c r="L139" s="40"/>
      <c r="S139" s="40"/>
      <c r="T139" s="40"/>
    </row>
    <row r="140" spans="2:20" ht="12.75">
      <c r="B140" s="40"/>
      <c r="C140" s="40"/>
      <c r="D140" s="40"/>
      <c r="E140" s="40"/>
      <c r="F140" s="40"/>
      <c r="G140" s="40"/>
      <c r="H140" s="40"/>
      <c r="I140" s="40"/>
      <c r="J140" s="40"/>
      <c r="K140" s="40"/>
      <c r="L140" s="40"/>
      <c r="S140" s="40"/>
      <c r="T140" s="40"/>
    </row>
    <row r="141" spans="2:20" ht="12.75">
      <c r="B141" s="40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S141" s="40"/>
      <c r="T141" s="40"/>
    </row>
    <row r="142" spans="2:20" ht="12.75">
      <c r="B142" s="40"/>
      <c r="C142" s="40"/>
      <c r="D142" s="40"/>
      <c r="E142" s="40"/>
      <c r="F142" s="40"/>
      <c r="G142" s="40"/>
      <c r="H142" s="40"/>
      <c r="I142" s="40"/>
      <c r="J142" s="40"/>
      <c r="K142" s="40"/>
      <c r="L142" s="40"/>
      <c r="S142" s="40"/>
      <c r="T142" s="40"/>
    </row>
    <row r="143" spans="2:20" ht="12.75">
      <c r="B143" s="40"/>
      <c r="C143" s="40"/>
      <c r="D143" s="40"/>
      <c r="E143" s="40"/>
      <c r="F143" s="40"/>
      <c r="G143" s="40"/>
      <c r="H143" s="40"/>
      <c r="I143" s="40"/>
      <c r="J143" s="40"/>
      <c r="K143" s="40"/>
      <c r="L143" s="40"/>
      <c r="S143" s="40"/>
      <c r="T143" s="40"/>
    </row>
    <row r="144" spans="2:20" ht="12.75">
      <c r="B144" s="40"/>
      <c r="C144" s="40"/>
      <c r="D144" s="40"/>
      <c r="E144" s="40"/>
      <c r="F144" s="40"/>
      <c r="G144" s="40"/>
      <c r="H144" s="40"/>
      <c r="I144" s="40"/>
      <c r="J144" s="40"/>
      <c r="K144" s="40"/>
      <c r="L144" s="40"/>
      <c r="S144" s="40"/>
      <c r="T144" s="40"/>
    </row>
    <row r="145" spans="2:20" ht="12.75">
      <c r="B145" s="40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S145" s="40"/>
      <c r="T145" s="40"/>
    </row>
    <row r="146" spans="2:20" ht="12.75">
      <c r="B146" s="40"/>
      <c r="C146" s="40"/>
      <c r="D146" s="40"/>
      <c r="E146" s="40"/>
      <c r="F146" s="40"/>
      <c r="G146" s="40"/>
      <c r="H146" s="40"/>
      <c r="I146" s="40"/>
      <c r="J146" s="40"/>
      <c r="K146" s="40"/>
      <c r="L146" s="40"/>
      <c r="S146" s="40"/>
      <c r="T146" s="40"/>
    </row>
    <row r="147" spans="2:20" ht="12.75">
      <c r="B147" s="40"/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S147" s="40"/>
      <c r="T147" s="40"/>
    </row>
    <row r="148" spans="2:20" ht="12.75">
      <c r="B148" s="40"/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S148" s="40"/>
      <c r="T148" s="40"/>
    </row>
    <row r="149" spans="2:20" ht="12.75">
      <c r="B149" s="40"/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S149" s="40"/>
      <c r="T149" s="40"/>
    </row>
    <row r="150" spans="2:20" ht="12.75">
      <c r="B150" s="40"/>
      <c r="C150" s="40"/>
      <c r="D150" s="40"/>
      <c r="E150" s="40"/>
      <c r="F150" s="40"/>
      <c r="G150" s="40"/>
      <c r="H150" s="40"/>
      <c r="I150" s="40"/>
      <c r="J150" s="40"/>
      <c r="K150" s="40"/>
      <c r="L150" s="40"/>
      <c r="S150" s="40"/>
      <c r="T150" s="40"/>
    </row>
    <row r="151" spans="2:20" ht="12.75">
      <c r="B151" s="40"/>
      <c r="C151" s="40"/>
      <c r="D151" s="40"/>
      <c r="E151" s="40"/>
      <c r="F151" s="40"/>
      <c r="G151" s="40"/>
      <c r="H151" s="40"/>
      <c r="I151" s="40"/>
      <c r="J151" s="40"/>
      <c r="K151" s="40"/>
      <c r="L151" s="40"/>
      <c r="S151" s="40"/>
      <c r="T151" s="40"/>
    </row>
    <row r="152" spans="2:20" ht="12.75">
      <c r="B152" s="40"/>
      <c r="C152" s="40"/>
      <c r="D152" s="40"/>
      <c r="E152" s="40"/>
      <c r="F152" s="40"/>
      <c r="G152" s="40"/>
      <c r="H152" s="40"/>
      <c r="I152" s="40"/>
      <c r="J152" s="40"/>
      <c r="K152" s="40"/>
      <c r="L152" s="40"/>
      <c r="S152" s="40"/>
      <c r="T152" s="40"/>
    </row>
    <row r="153" spans="2:20" ht="12.75">
      <c r="B153" s="40"/>
      <c r="C153" s="40"/>
      <c r="D153" s="40"/>
      <c r="E153" s="40"/>
      <c r="F153" s="40"/>
      <c r="G153" s="40"/>
      <c r="H153" s="40"/>
      <c r="I153" s="40"/>
      <c r="J153" s="40"/>
      <c r="K153" s="40"/>
      <c r="L153" s="40"/>
      <c r="S153" s="40"/>
      <c r="T153" s="40"/>
    </row>
    <row r="154" spans="2:20" ht="12.75">
      <c r="B154" s="40"/>
      <c r="C154" s="40"/>
      <c r="D154" s="40"/>
      <c r="E154" s="40"/>
      <c r="F154" s="40"/>
      <c r="G154" s="40"/>
      <c r="H154" s="40"/>
      <c r="I154" s="40"/>
      <c r="J154" s="40"/>
      <c r="K154" s="40"/>
      <c r="L154" s="40"/>
      <c r="S154" s="40"/>
      <c r="T154" s="40"/>
    </row>
    <row r="155" spans="2:20" ht="12.75">
      <c r="B155" s="40"/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S155" s="40"/>
      <c r="T155" s="40"/>
    </row>
    <row r="156" spans="2:20" ht="12.75">
      <c r="B156" s="40"/>
      <c r="C156" s="40"/>
      <c r="D156" s="40"/>
      <c r="E156" s="40"/>
      <c r="F156" s="40"/>
      <c r="G156" s="40"/>
      <c r="H156" s="40"/>
      <c r="I156" s="40"/>
      <c r="J156" s="40"/>
      <c r="K156" s="40"/>
      <c r="L156" s="40"/>
      <c r="S156" s="40"/>
      <c r="T156" s="40"/>
    </row>
    <row r="157" spans="2:20" ht="12.75">
      <c r="B157" s="40"/>
      <c r="C157" s="40"/>
      <c r="D157" s="40"/>
      <c r="E157" s="40"/>
      <c r="F157" s="40"/>
      <c r="G157" s="40"/>
      <c r="H157" s="40"/>
      <c r="I157" s="40"/>
      <c r="J157" s="40"/>
      <c r="K157" s="40"/>
      <c r="L157" s="40"/>
      <c r="S157" s="40"/>
      <c r="T157" s="40"/>
    </row>
    <row r="158" spans="2:20" ht="12.75">
      <c r="B158" s="40"/>
      <c r="C158" s="40"/>
      <c r="D158" s="40"/>
      <c r="E158" s="40"/>
      <c r="F158" s="40"/>
      <c r="G158" s="40"/>
      <c r="H158" s="40"/>
      <c r="I158" s="40"/>
      <c r="J158" s="40"/>
      <c r="K158" s="40"/>
      <c r="L158" s="40"/>
      <c r="S158" s="40"/>
      <c r="T158" s="40"/>
    </row>
    <row r="159" spans="2:20" ht="12.75">
      <c r="B159" s="40"/>
      <c r="C159" s="40"/>
      <c r="D159" s="40"/>
      <c r="E159" s="40"/>
      <c r="F159" s="40"/>
      <c r="G159" s="40"/>
      <c r="H159" s="40"/>
      <c r="I159" s="40"/>
      <c r="J159" s="40"/>
      <c r="K159" s="40"/>
      <c r="L159" s="40"/>
      <c r="S159" s="40"/>
      <c r="T159" s="40"/>
    </row>
    <row r="160" spans="2:20" ht="12.75">
      <c r="B160" s="40"/>
      <c r="C160" s="40"/>
      <c r="D160" s="40"/>
      <c r="E160" s="40"/>
      <c r="F160" s="40"/>
      <c r="G160" s="40"/>
      <c r="H160" s="40"/>
      <c r="I160" s="40"/>
      <c r="J160" s="40"/>
      <c r="K160" s="40"/>
      <c r="L160" s="40"/>
      <c r="S160" s="40"/>
      <c r="T160" s="40"/>
    </row>
    <row r="161" spans="2:20" ht="12.75">
      <c r="B161" s="40"/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S161" s="40"/>
      <c r="T161" s="40"/>
    </row>
    <row r="162" spans="2:20" ht="12.75">
      <c r="B162" s="40"/>
      <c r="C162" s="40"/>
      <c r="D162" s="40"/>
      <c r="E162" s="40"/>
      <c r="F162" s="40"/>
      <c r="G162" s="40"/>
      <c r="H162" s="40"/>
      <c r="I162" s="40"/>
      <c r="J162" s="40"/>
      <c r="K162" s="40"/>
      <c r="L162" s="40"/>
      <c r="S162" s="40"/>
      <c r="T162" s="40"/>
    </row>
    <row r="163" spans="2:20" ht="12.75">
      <c r="B163" s="40"/>
      <c r="C163" s="40"/>
      <c r="D163" s="40"/>
      <c r="E163" s="40"/>
      <c r="F163" s="40"/>
      <c r="G163" s="40"/>
      <c r="H163" s="40"/>
      <c r="I163" s="40"/>
      <c r="J163" s="40"/>
      <c r="K163" s="40"/>
      <c r="L163" s="40"/>
      <c r="S163" s="40"/>
      <c r="T163" s="40"/>
    </row>
    <row r="164" spans="2:20" ht="12.75">
      <c r="B164" s="40"/>
      <c r="C164" s="40"/>
      <c r="D164" s="40"/>
      <c r="E164" s="40"/>
      <c r="F164" s="40"/>
      <c r="G164" s="40"/>
      <c r="H164" s="40"/>
      <c r="I164" s="40"/>
      <c r="J164" s="40"/>
      <c r="K164" s="40"/>
      <c r="L164" s="40"/>
      <c r="S164" s="40"/>
      <c r="T164" s="40"/>
    </row>
    <row r="165" spans="2:20" ht="12.75">
      <c r="B165" s="40"/>
      <c r="C165" s="40"/>
      <c r="D165" s="40"/>
      <c r="E165" s="40"/>
      <c r="F165" s="40"/>
      <c r="G165" s="40"/>
      <c r="H165" s="40"/>
      <c r="I165" s="40"/>
      <c r="J165" s="40"/>
      <c r="K165" s="40"/>
      <c r="L165" s="40"/>
      <c r="S165" s="40"/>
      <c r="T165" s="40"/>
    </row>
    <row r="166" spans="2:20" ht="12.75">
      <c r="B166" s="40"/>
      <c r="C166" s="40"/>
      <c r="D166" s="40"/>
      <c r="E166" s="40"/>
      <c r="F166" s="40"/>
      <c r="G166" s="40"/>
      <c r="H166" s="40"/>
      <c r="I166" s="40"/>
      <c r="J166" s="40"/>
      <c r="K166" s="40"/>
      <c r="L166" s="40"/>
      <c r="S166" s="40"/>
      <c r="T166" s="40"/>
    </row>
    <row r="167" spans="2:20" ht="12.75">
      <c r="B167" s="40"/>
      <c r="C167" s="40"/>
      <c r="D167" s="40"/>
      <c r="E167" s="40"/>
      <c r="F167" s="40"/>
      <c r="G167" s="40"/>
      <c r="H167" s="40"/>
      <c r="I167" s="40"/>
      <c r="J167" s="40"/>
      <c r="K167" s="40"/>
      <c r="L167" s="40"/>
      <c r="S167" s="40"/>
      <c r="T167" s="40"/>
    </row>
    <row r="168" spans="2:20" ht="12.75">
      <c r="B168" s="40"/>
      <c r="C168" s="40"/>
      <c r="D168" s="40"/>
      <c r="E168" s="40"/>
      <c r="F168" s="40"/>
      <c r="G168" s="40"/>
      <c r="H168" s="40"/>
      <c r="I168" s="40"/>
      <c r="J168" s="40"/>
      <c r="K168" s="40"/>
      <c r="L168" s="40"/>
      <c r="S168" s="40"/>
      <c r="T168" s="40"/>
    </row>
    <row r="169" spans="2:20" ht="12.75">
      <c r="B169" s="40"/>
      <c r="C169" s="40"/>
      <c r="D169" s="40"/>
      <c r="E169" s="40"/>
      <c r="F169" s="40"/>
      <c r="G169" s="40"/>
      <c r="H169" s="40"/>
      <c r="I169" s="40"/>
      <c r="J169" s="40"/>
      <c r="K169" s="40"/>
      <c r="L169" s="40"/>
      <c r="S169" s="40"/>
      <c r="T169" s="40"/>
    </row>
    <row r="170" spans="2:20" ht="12.75">
      <c r="B170" s="40"/>
      <c r="C170" s="40"/>
      <c r="D170" s="40"/>
      <c r="E170" s="40"/>
      <c r="F170" s="40"/>
      <c r="G170" s="40"/>
      <c r="H170" s="40"/>
      <c r="I170" s="40"/>
      <c r="J170" s="40"/>
      <c r="K170" s="40"/>
      <c r="L170" s="40"/>
      <c r="S170" s="40"/>
      <c r="T170" s="40"/>
    </row>
    <row r="171" spans="2:20" ht="12.75">
      <c r="B171" s="40"/>
      <c r="C171" s="40"/>
      <c r="D171" s="40"/>
      <c r="E171" s="40"/>
      <c r="F171" s="40"/>
      <c r="G171" s="40"/>
      <c r="H171" s="40"/>
      <c r="I171" s="40"/>
      <c r="J171" s="40"/>
      <c r="K171" s="40"/>
      <c r="L171" s="40"/>
      <c r="S171" s="40"/>
      <c r="T171" s="40"/>
    </row>
    <row r="172" spans="2:20" ht="12.75">
      <c r="B172" s="40"/>
      <c r="C172" s="40"/>
      <c r="D172" s="40"/>
      <c r="E172" s="40"/>
      <c r="F172" s="40"/>
      <c r="G172" s="40"/>
      <c r="H172" s="40"/>
      <c r="I172" s="40"/>
      <c r="J172" s="40"/>
      <c r="K172" s="40"/>
      <c r="L172" s="40"/>
      <c r="S172" s="40"/>
      <c r="T172" s="40"/>
    </row>
    <row r="173" spans="2:20" ht="12.75">
      <c r="B173" s="40"/>
      <c r="C173" s="40"/>
      <c r="D173" s="40"/>
      <c r="E173" s="40"/>
      <c r="F173" s="40"/>
      <c r="G173" s="40"/>
      <c r="H173" s="40"/>
      <c r="I173" s="40"/>
      <c r="J173" s="40"/>
      <c r="K173" s="40"/>
      <c r="L173" s="40"/>
      <c r="S173" s="40"/>
      <c r="T173" s="40"/>
    </row>
    <row r="174" spans="2:20" ht="12.75">
      <c r="B174" s="40"/>
      <c r="C174" s="40"/>
      <c r="D174" s="40"/>
      <c r="E174" s="40"/>
      <c r="F174" s="40"/>
      <c r="G174" s="40"/>
      <c r="H174" s="40"/>
      <c r="I174" s="40"/>
      <c r="J174" s="40"/>
      <c r="K174" s="40"/>
      <c r="L174" s="40"/>
      <c r="S174" s="40"/>
      <c r="T174" s="40"/>
    </row>
    <row r="175" spans="2:20" ht="12.75">
      <c r="B175" s="40"/>
      <c r="C175" s="40"/>
      <c r="D175" s="40"/>
      <c r="E175" s="40"/>
      <c r="F175" s="40"/>
      <c r="G175" s="40"/>
      <c r="H175" s="40"/>
      <c r="I175" s="40"/>
      <c r="J175" s="40"/>
      <c r="K175" s="40"/>
      <c r="L175" s="40"/>
      <c r="S175" s="40"/>
      <c r="T175" s="40"/>
    </row>
    <row r="176" spans="2:20" ht="12.75">
      <c r="B176" s="40"/>
      <c r="C176" s="40"/>
      <c r="D176" s="40"/>
      <c r="E176" s="40"/>
      <c r="F176" s="40"/>
      <c r="G176" s="40"/>
      <c r="H176" s="40"/>
      <c r="I176" s="40"/>
      <c r="J176" s="40"/>
      <c r="K176" s="40"/>
      <c r="L176" s="40"/>
      <c r="S176" s="40"/>
      <c r="T176" s="40"/>
    </row>
    <row r="177" spans="2:20" ht="12.75">
      <c r="B177" s="40"/>
      <c r="C177" s="40"/>
      <c r="D177" s="40"/>
      <c r="E177" s="40"/>
      <c r="F177" s="40"/>
      <c r="G177" s="40"/>
      <c r="H177" s="40"/>
      <c r="I177" s="40"/>
      <c r="J177" s="40"/>
      <c r="K177" s="40"/>
      <c r="L177" s="40"/>
      <c r="S177" s="40"/>
      <c r="T177" s="40"/>
    </row>
    <row r="178" spans="2:20" ht="12.75">
      <c r="B178" s="40"/>
      <c r="C178" s="40"/>
      <c r="D178" s="40"/>
      <c r="E178" s="40"/>
      <c r="F178" s="40"/>
      <c r="G178" s="40"/>
      <c r="H178" s="40"/>
      <c r="I178" s="40"/>
      <c r="J178" s="40"/>
      <c r="K178" s="40"/>
      <c r="L178" s="40"/>
      <c r="S178" s="40"/>
      <c r="T178" s="40"/>
    </row>
    <row r="179" spans="2:20" ht="12.75">
      <c r="B179" s="40"/>
      <c r="C179" s="40"/>
      <c r="D179" s="40"/>
      <c r="E179" s="40"/>
      <c r="F179" s="40"/>
      <c r="G179" s="40"/>
      <c r="H179" s="40"/>
      <c r="I179" s="40"/>
      <c r="J179" s="40"/>
      <c r="K179" s="40"/>
      <c r="L179" s="40"/>
      <c r="S179" s="40"/>
      <c r="T179" s="40"/>
    </row>
    <row r="180" spans="2:20" ht="12.75">
      <c r="B180" s="40"/>
      <c r="C180" s="40"/>
      <c r="D180" s="40"/>
      <c r="E180" s="40"/>
      <c r="F180" s="40"/>
      <c r="G180" s="40"/>
      <c r="H180" s="40"/>
      <c r="I180" s="40"/>
      <c r="J180" s="40"/>
      <c r="K180" s="40"/>
      <c r="L180" s="40"/>
      <c r="S180" s="40"/>
      <c r="T180" s="40"/>
    </row>
    <row r="181" spans="2:20" ht="12.75">
      <c r="B181" s="40"/>
      <c r="C181" s="40"/>
      <c r="D181" s="40"/>
      <c r="E181" s="40"/>
      <c r="F181" s="40"/>
      <c r="G181" s="40"/>
      <c r="H181" s="40"/>
      <c r="I181" s="40"/>
      <c r="J181" s="40"/>
      <c r="K181" s="40"/>
      <c r="L181" s="40"/>
      <c r="S181" s="40"/>
      <c r="T181" s="40"/>
    </row>
    <row r="182" spans="2:20" ht="12.75">
      <c r="B182" s="40"/>
      <c r="C182" s="40"/>
      <c r="D182" s="40"/>
      <c r="E182" s="40"/>
      <c r="F182" s="40"/>
      <c r="G182" s="40"/>
      <c r="H182" s="40"/>
      <c r="I182" s="40"/>
      <c r="J182" s="40"/>
      <c r="K182" s="40"/>
      <c r="L182" s="40"/>
      <c r="S182" s="40"/>
      <c r="T182" s="40"/>
    </row>
    <row r="183" spans="2:20" ht="12.75">
      <c r="B183" s="40"/>
      <c r="C183" s="40"/>
      <c r="D183" s="40"/>
      <c r="E183" s="40"/>
      <c r="F183" s="40"/>
      <c r="G183" s="40"/>
      <c r="H183" s="40"/>
      <c r="I183" s="40"/>
      <c r="J183" s="40"/>
      <c r="K183" s="40"/>
      <c r="L183" s="40"/>
      <c r="S183" s="40"/>
      <c r="T183" s="40"/>
    </row>
    <row r="184" spans="2:20" ht="12.75">
      <c r="B184" s="40"/>
      <c r="C184" s="40"/>
      <c r="D184" s="40"/>
      <c r="E184" s="40"/>
      <c r="F184" s="40"/>
      <c r="G184" s="40"/>
      <c r="H184" s="40"/>
      <c r="I184" s="40"/>
      <c r="J184" s="40"/>
      <c r="K184" s="40"/>
      <c r="L184" s="40"/>
      <c r="S184" s="40"/>
      <c r="T184" s="40"/>
    </row>
    <row r="185" spans="2:20" ht="12.75">
      <c r="B185" s="40"/>
      <c r="C185" s="40"/>
      <c r="D185" s="40"/>
      <c r="E185" s="40"/>
      <c r="F185" s="40"/>
      <c r="G185" s="40"/>
      <c r="H185" s="40"/>
      <c r="I185" s="40"/>
      <c r="J185" s="40"/>
      <c r="K185" s="40"/>
      <c r="L185" s="40"/>
      <c r="S185" s="40"/>
      <c r="T185" s="40"/>
    </row>
    <row r="186" spans="2:20" ht="12.75">
      <c r="B186" s="40"/>
      <c r="C186" s="40"/>
      <c r="D186" s="40"/>
      <c r="E186" s="40"/>
      <c r="F186" s="40"/>
      <c r="G186" s="40"/>
      <c r="H186" s="40"/>
      <c r="I186" s="40"/>
      <c r="J186" s="40"/>
      <c r="K186" s="40"/>
      <c r="L186" s="40"/>
      <c r="S186" s="40"/>
      <c r="T186" s="40"/>
    </row>
    <row r="187" spans="2:20" ht="12.75">
      <c r="B187" s="40"/>
      <c r="C187" s="40"/>
      <c r="D187" s="40"/>
      <c r="E187" s="40"/>
      <c r="F187" s="40"/>
      <c r="G187" s="40"/>
      <c r="H187" s="40"/>
      <c r="I187" s="40"/>
      <c r="J187" s="40"/>
      <c r="K187" s="40"/>
      <c r="L187" s="40"/>
      <c r="S187" s="40"/>
      <c r="T187" s="40"/>
    </row>
    <row r="188" spans="2:20" ht="12.75">
      <c r="B188" s="40"/>
      <c r="C188" s="40"/>
      <c r="D188" s="40"/>
      <c r="E188" s="40"/>
      <c r="F188" s="40"/>
      <c r="G188" s="40"/>
      <c r="H188" s="40"/>
      <c r="I188" s="40"/>
      <c r="J188" s="40"/>
      <c r="K188" s="40"/>
      <c r="L188" s="40"/>
      <c r="S188" s="40"/>
      <c r="T188" s="40"/>
    </row>
    <row r="189" spans="2:20" ht="12.75">
      <c r="B189" s="40"/>
      <c r="C189" s="40"/>
      <c r="D189" s="40"/>
      <c r="E189" s="40"/>
      <c r="F189" s="40"/>
      <c r="G189" s="40"/>
      <c r="H189" s="40"/>
      <c r="I189" s="40"/>
      <c r="J189" s="40"/>
      <c r="K189" s="40"/>
      <c r="L189" s="40"/>
      <c r="S189" s="40"/>
      <c r="T189" s="40"/>
    </row>
    <row r="190" spans="2:20" ht="12.75">
      <c r="B190" s="40"/>
      <c r="C190" s="40"/>
      <c r="D190" s="40"/>
      <c r="E190" s="40"/>
      <c r="F190" s="40"/>
      <c r="G190" s="40"/>
      <c r="H190" s="40"/>
      <c r="I190" s="40"/>
      <c r="J190" s="40"/>
      <c r="K190" s="40"/>
      <c r="L190" s="40"/>
      <c r="S190" s="40"/>
      <c r="T190" s="40"/>
    </row>
    <row r="191" spans="2:20" ht="12.75">
      <c r="B191" s="40"/>
      <c r="C191" s="40"/>
      <c r="D191" s="40"/>
      <c r="E191" s="40"/>
      <c r="F191" s="40"/>
      <c r="G191" s="40"/>
      <c r="H191" s="40"/>
      <c r="I191" s="40"/>
      <c r="J191" s="40"/>
      <c r="K191" s="40"/>
      <c r="L191" s="40"/>
      <c r="S191" s="40"/>
      <c r="T191" s="40"/>
    </row>
    <row r="192" spans="2:20" ht="12.75">
      <c r="B192" s="40"/>
      <c r="C192" s="40"/>
      <c r="D192" s="40"/>
      <c r="E192" s="40"/>
      <c r="F192" s="40"/>
      <c r="G192" s="40"/>
      <c r="H192" s="40"/>
      <c r="I192" s="40"/>
      <c r="J192" s="40"/>
      <c r="K192" s="40"/>
      <c r="L192" s="40"/>
      <c r="S192" s="40"/>
      <c r="T192" s="40"/>
    </row>
    <row r="193" spans="2:20" ht="12.75">
      <c r="B193" s="40"/>
      <c r="C193" s="40"/>
      <c r="D193" s="40"/>
      <c r="E193" s="40"/>
      <c r="F193" s="40"/>
      <c r="G193" s="40"/>
      <c r="H193" s="40"/>
      <c r="I193" s="40"/>
      <c r="J193" s="40"/>
      <c r="K193" s="40"/>
      <c r="L193" s="40"/>
      <c r="S193" s="40"/>
      <c r="T193" s="40"/>
    </row>
    <row r="194" spans="2:20" ht="12.75">
      <c r="B194" s="40"/>
      <c r="C194" s="40"/>
      <c r="D194" s="40"/>
      <c r="E194" s="40"/>
      <c r="F194" s="40"/>
      <c r="G194" s="40"/>
      <c r="H194" s="40"/>
      <c r="I194" s="40"/>
      <c r="J194" s="40"/>
      <c r="K194" s="40"/>
      <c r="L194" s="40"/>
      <c r="S194" s="40"/>
      <c r="T194" s="40"/>
    </row>
    <row r="195" spans="2:20" ht="12.75">
      <c r="B195" s="40"/>
      <c r="C195" s="40"/>
      <c r="D195" s="40"/>
      <c r="E195" s="40"/>
      <c r="F195" s="40"/>
      <c r="G195" s="40"/>
      <c r="H195" s="40"/>
      <c r="I195" s="40"/>
      <c r="J195" s="40"/>
      <c r="K195" s="40"/>
      <c r="L195" s="40"/>
      <c r="S195" s="40"/>
      <c r="T195" s="40"/>
    </row>
    <row r="196" spans="2:20" ht="12.75">
      <c r="B196" s="40"/>
      <c r="C196" s="40"/>
      <c r="D196" s="40"/>
      <c r="E196" s="40"/>
      <c r="F196" s="40"/>
      <c r="G196" s="40"/>
      <c r="H196" s="40"/>
      <c r="I196" s="40"/>
      <c r="J196" s="40"/>
      <c r="K196" s="40"/>
      <c r="L196" s="40"/>
      <c r="S196" s="40"/>
      <c r="T196" s="40"/>
    </row>
    <row r="197" spans="2:20" ht="12.75">
      <c r="B197" s="40"/>
      <c r="C197" s="40"/>
      <c r="D197" s="40"/>
      <c r="E197" s="40"/>
      <c r="F197" s="40"/>
      <c r="G197" s="40"/>
      <c r="H197" s="40"/>
      <c r="I197" s="40"/>
      <c r="J197" s="40"/>
      <c r="K197" s="40"/>
      <c r="L197" s="40"/>
      <c r="S197" s="40"/>
      <c r="T197" s="40"/>
    </row>
    <row r="198" spans="2:20" ht="12.75">
      <c r="B198" s="40"/>
      <c r="C198" s="40"/>
      <c r="D198" s="40"/>
      <c r="E198" s="40"/>
      <c r="F198" s="40"/>
      <c r="G198" s="40"/>
      <c r="H198" s="40"/>
      <c r="I198" s="40"/>
      <c r="J198" s="40"/>
      <c r="K198" s="40"/>
      <c r="L198" s="40"/>
      <c r="S198" s="40"/>
      <c r="T198" s="40"/>
    </row>
    <row r="199" spans="2:20" ht="12.75">
      <c r="B199" s="40"/>
      <c r="C199" s="40"/>
      <c r="D199" s="40"/>
      <c r="E199" s="40"/>
      <c r="F199" s="40"/>
      <c r="G199" s="40"/>
      <c r="H199" s="40"/>
      <c r="I199" s="40"/>
      <c r="J199" s="40"/>
      <c r="K199" s="40"/>
      <c r="L199" s="40"/>
      <c r="S199" s="40"/>
      <c r="T199" s="40"/>
    </row>
    <row r="200" spans="2:20" ht="12.75">
      <c r="B200" s="40"/>
      <c r="C200" s="40"/>
      <c r="D200" s="40"/>
      <c r="E200" s="40"/>
      <c r="F200" s="40"/>
      <c r="G200" s="40"/>
      <c r="H200" s="40"/>
      <c r="I200" s="40"/>
      <c r="J200" s="40"/>
      <c r="K200" s="40"/>
      <c r="L200" s="40"/>
      <c r="S200" s="40"/>
      <c r="T200" s="40"/>
    </row>
    <row r="201" spans="2:20" ht="12.75">
      <c r="B201" s="40"/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S201" s="40"/>
      <c r="T201" s="40"/>
    </row>
    <row r="202" spans="2:20" ht="12.75">
      <c r="B202" s="40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S202" s="40"/>
      <c r="T202" s="40"/>
    </row>
    <row r="203" spans="2:20" ht="12.75">
      <c r="B203" s="40"/>
      <c r="C203" s="40"/>
      <c r="D203" s="40"/>
      <c r="E203" s="40"/>
      <c r="F203" s="40"/>
      <c r="G203" s="40"/>
      <c r="H203" s="40"/>
      <c r="I203" s="40"/>
      <c r="J203" s="40"/>
      <c r="K203" s="40"/>
      <c r="L203" s="40"/>
      <c r="S203" s="40"/>
      <c r="T203" s="40"/>
    </row>
    <row r="204" spans="2:20" ht="12.75">
      <c r="B204" s="40"/>
      <c r="C204" s="40"/>
      <c r="D204" s="40"/>
      <c r="E204" s="40"/>
      <c r="F204" s="40"/>
      <c r="G204" s="40"/>
      <c r="H204" s="40"/>
      <c r="I204" s="40"/>
      <c r="J204" s="40"/>
      <c r="K204" s="40"/>
      <c r="L204" s="40"/>
      <c r="S204" s="40"/>
      <c r="T204" s="40"/>
    </row>
    <row r="205" spans="2:20" ht="12.75">
      <c r="B205" s="40"/>
      <c r="C205" s="40"/>
      <c r="D205" s="40"/>
      <c r="E205" s="40"/>
      <c r="F205" s="40"/>
      <c r="G205" s="40"/>
      <c r="H205" s="40"/>
      <c r="I205" s="40"/>
      <c r="J205" s="40"/>
      <c r="K205" s="40"/>
      <c r="L205" s="40"/>
      <c r="S205" s="40"/>
      <c r="T205" s="40"/>
    </row>
    <row r="206" spans="2:20" ht="12.75">
      <c r="B206" s="40"/>
      <c r="C206" s="40"/>
      <c r="D206" s="40"/>
      <c r="E206" s="40"/>
      <c r="F206" s="40"/>
      <c r="G206" s="40"/>
      <c r="H206" s="40"/>
      <c r="I206" s="40"/>
      <c r="J206" s="40"/>
      <c r="K206" s="40"/>
      <c r="L206" s="40"/>
      <c r="S206" s="40"/>
      <c r="T206" s="40"/>
    </row>
    <row r="207" spans="2:20" ht="12.75">
      <c r="B207" s="40"/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S207" s="40"/>
      <c r="T207" s="40"/>
    </row>
    <row r="208" spans="2:20" ht="12.75">
      <c r="B208" s="40"/>
      <c r="C208" s="40"/>
      <c r="D208" s="40"/>
      <c r="E208" s="40"/>
      <c r="F208" s="40"/>
      <c r="G208" s="40"/>
      <c r="H208" s="40"/>
      <c r="I208" s="40"/>
      <c r="J208" s="40"/>
      <c r="K208" s="40"/>
      <c r="L208" s="40"/>
      <c r="S208" s="40"/>
      <c r="T208" s="40"/>
    </row>
    <row r="209" spans="2:20" ht="12.75">
      <c r="B209" s="40"/>
      <c r="C209" s="40"/>
      <c r="D209" s="40"/>
      <c r="E209" s="40"/>
      <c r="F209" s="40"/>
      <c r="G209" s="40"/>
      <c r="H209" s="40"/>
      <c r="I209" s="40"/>
      <c r="J209" s="40"/>
      <c r="K209" s="40"/>
      <c r="L209" s="40"/>
      <c r="S209" s="40"/>
      <c r="T209" s="40"/>
    </row>
    <row r="210" spans="2:20" ht="12.75">
      <c r="B210" s="40"/>
      <c r="C210" s="40"/>
      <c r="D210" s="40"/>
      <c r="E210" s="40"/>
      <c r="F210" s="40"/>
      <c r="G210" s="40"/>
      <c r="H210" s="40"/>
      <c r="I210" s="40"/>
      <c r="J210" s="40"/>
      <c r="K210" s="40"/>
      <c r="L210" s="40"/>
      <c r="S210" s="40"/>
      <c r="T210" s="40"/>
    </row>
    <row r="211" spans="2:20" ht="12.75">
      <c r="B211" s="40"/>
      <c r="C211" s="40"/>
      <c r="D211" s="40"/>
      <c r="E211" s="40"/>
      <c r="F211" s="40"/>
      <c r="G211" s="40"/>
      <c r="H211" s="40"/>
      <c r="I211" s="40"/>
      <c r="J211" s="40"/>
      <c r="K211" s="40"/>
      <c r="L211" s="40"/>
      <c r="S211" s="40"/>
      <c r="T211" s="40"/>
    </row>
    <row r="212" spans="2:20" ht="12.75">
      <c r="B212" s="40"/>
      <c r="C212" s="40"/>
      <c r="D212" s="40"/>
      <c r="E212" s="40"/>
      <c r="F212" s="40"/>
      <c r="G212" s="40"/>
      <c r="H212" s="40"/>
      <c r="I212" s="40"/>
      <c r="J212" s="40"/>
      <c r="K212" s="40"/>
      <c r="L212" s="40"/>
      <c r="S212" s="40"/>
      <c r="T212" s="40"/>
    </row>
    <row r="213" spans="2:20" ht="12.75">
      <c r="B213" s="40"/>
      <c r="C213" s="40"/>
      <c r="D213" s="40"/>
      <c r="E213" s="40"/>
      <c r="F213" s="40"/>
      <c r="G213" s="40"/>
      <c r="H213" s="40"/>
      <c r="I213" s="40"/>
      <c r="J213" s="40"/>
      <c r="K213" s="40"/>
      <c r="L213" s="40"/>
      <c r="S213" s="40"/>
      <c r="T213" s="40"/>
    </row>
    <row r="214" spans="2:20" ht="12.75">
      <c r="B214" s="40"/>
      <c r="C214" s="40"/>
      <c r="D214" s="40"/>
      <c r="E214" s="40"/>
      <c r="F214" s="40"/>
      <c r="G214" s="40"/>
      <c r="H214" s="40"/>
      <c r="I214" s="40"/>
      <c r="J214" s="40"/>
      <c r="K214" s="40"/>
      <c r="L214" s="40"/>
      <c r="S214" s="40"/>
      <c r="T214" s="40"/>
    </row>
    <row r="215" spans="2:20" ht="12.75">
      <c r="B215" s="40"/>
      <c r="C215" s="40"/>
      <c r="D215" s="40"/>
      <c r="E215" s="40"/>
      <c r="F215" s="40"/>
      <c r="G215" s="40"/>
      <c r="H215" s="40"/>
      <c r="I215" s="40"/>
      <c r="J215" s="40"/>
      <c r="K215" s="40"/>
      <c r="L215" s="40"/>
      <c r="S215" s="40"/>
      <c r="T215" s="40"/>
    </row>
    <row r="216" spans="2:20" ht="12.75">
      <c r="B216" s="40"/>
      <c r="C216" s="40"/>
      <c r="D216" s="40"/>
      <c r="E216" s="40"/>
      <c r="F216" s="40"/>
      <c r="G216" s="40"/>
      <c r="H216" s="40"/>
      <c r="I216" s="40"/>
      <c r="J216" s="40"/>
      <c r="K216" s="40"/>
      <c r="L216" s="40"/>
      <c r="S216" s="40"/>
      <c r="T216" s="40"/>
    </row>
    <row r="217" spans="2:20" ht="12.75">
      <c r="B217" s="40"/>
      <c r="C217" s="40"/>
      <c r="D217" s="40"/>
      <c r="E217" s="40"/>
      <c r="F217" s="40"/>
      <c r="G217" s="40"/>
      <c r="H217" s="40"/>
      <c r="I217" s="40"/>
      <c r="J217" s="40"/>
      <c r="K217" s="40"/>
      <c r="L217" s="40"/>
      <c r="S217" s="40"/>
      <c r="T217" s="40"/>
    </row>
    <row r="218" spans="2:20" ht="12.75">
      <c r="B218" s="40"/>
      <c r="C218" s="40"/>
      <c r="D218" s="40"/>
      <c r="E218" s="40"/>
      <c r="F218" s="40"/>
      <c r="G218" s="40"/>
      <c r="H218" s="40"/>
      <c r="I218" s="40"/>
      <c r="J218" s="40"/>
      <c r="K218" s="40"/>
      <c r="L218" s="40"/>
      <c r="S218" s="40"/>
      <c r="T218" s="40"/>
    </row>
    <row r="219" spans="2:20" ht="12.75">
      <c r="B219" s="40"/>
      <c r="C219" s="40"/>
      <c r="D219" s="40"/>
      <c r="E219" s="40"/>
      <c r="F219" s="40"/>
      <c r="G219" s="40"/>
      <c r="H219" s="40"/>
      <c r="I219" s="40"/>
      <c r="J219" s="40"/>
      <c r="K219" s="40"/>
      <c r="L219" s="40"/>
      <c r="S219" s="40"/>
      <c r="T219" s="40"/>
    </row>
    <row r="220" spans="2:20" ht="12.75">
      <c r="B220" s="40"/>
      <c r="C220" s="40"/>
      <c r="D220" s="40"/>
      <c r="E220" s="40"/>
      <c r="F220" s="40"/>
      <c r="G220" s="40"/>
      <c r="H220" s="40"/>
      <c r="I220" s="40"/>
      <c r="J220" s="40"/>
      <c r="K220" s="40"/>
      <c r="L220" s="40"/>
      <c r="S220" s="40"/>
      <c r="T220" s="40"/>
    </row>
    <row r="221" spans="2:20" ht="12.75">
      <c r="B221" s="40"/>
      <c r="C221" s="40"/>
      <c r="D221" s="40"/>
      <c r="E221" s="40"/>
      <c r="F221" s="40"/>
      <c r="G221" s="40"/>
      <c r="H221" s="40"/>
      <c r="I221" s="40"/>
      <c r="J221" s="40"/>
      <c r="K221" s="40"/>
      <c r="L221" s="40"/>
      <c r="S221" s="40"/>
      <c r="T221" s="40"/>
    </row>
    <row r="222" spans="2:20" ht="12.75">
      <c r="B222" s="40"/>
      <c r="C222" s="40"/>
      <c r="D222" s="40"/>
      <c r="E222" s="40"/>
      <c r="F222" s="40"/>
      <c r="G222" s="40"/>
      <c r="H222" s="40"/>
      <c r="I222" s="40"/>
      <c r="J222" s="40"/>
      <c r="K222" s="40"/>
      <c r="L222" s="40"/>
      <c r="S222" s="40"/>
      <c r="T222" s="40"/>
    </row>
    <row r="223" spans="2:20" ht="12.75">
      <c r="B223" s="40"/>
      <c r="C223" s="40"/>
      <c r="D223" s="40"/>
      <c r="E223" s="40"/>
      <c r="F223" s="40"/>
      <c r="G223" s="40"/>
      <c r="H223" s="40"/>
      <c r="I223" s="40"/>
      <c r="J223" s="40"/>
      <c r="K223" s="40"/>
      <c r="L223" s="40"/>
      <c r="S223" s="40"/>
      <c r="T223" s="40"/>
    </row>
    <row r="224" spans="2:20" ht="12.75">
      <c r="B224" s="40"/>
      <c r="C224" s="40"/>
      <c r="D224" s="40"/>
      <c r="E224" s="40"/>
      <c r="F224" s="40"/>
      <c r="G224" s="40"/>
      <c r="H224" s="40"/>
      <c r="I224" s="40"/>
      <c r="J224" s="40"/>
      <c r="K224" s="40"/>
      <c r="L224" s="40"/>
      <c r="S224" s="40"/>
      <c r="T224" s="40"/>
    </row>
    <row r="225" spans="2:20" ht="12.75">
      <c r="B225" s="40"/>
      <c r="C225" s="40"/>
      <c r="D225" s="40"/>
      <c r="E225" s="40"/>
      <c r="F225" s="40"/>
      <c r="G225" s="40"/>
      <c r="H225" s="40"/>
      <c r="I225" s="40"/>
      <c r="J225" s="40"/>
      <c r="K225" s="40"/>
      <c r="L225" s="40"/>
      <c r="S225" s="40"/>
      <c r="T225" s="40"/>
    </row>
    <row r="226" spans="2:20" ht="12.75">
      <c r="B226" s="40"/>
      <c r="C226" s="40"/>
      <c r="D226" s="40"/>
      <c r="E226" s="40"/>
      <c r="F226" s="40"/>
      <c r="G226" s="40"/>
      <c r="H226" s="40"/>
      <c r="I226" s="40"/>
      <c r="J226" s="40"/>
      <c r="K226" s="40"/>
      <c r="L226" s="40"/>
      <c r="S226" s="40"/>
      <c r="T226" s="40"/>
    </row>
    <row r="227" spans="2:20" ht="12.75">
      <c r="B227" s="40"/>
      <c r="C227" s="40"/>
      <c r="D227" s="40"/>
      <c r="E227" s="40"/>
      <c r="F227" s="40"/>
      <c r="G227" s="40"/>
      <c r="H227" s="40"/>
      <c r="I227" s="40"/>
      <c r="J227" s="40"/>
      <c r="K227" s="40"/>
      <c r="L227" s="40"/>
      <c r="S227" s="40"/>
      <c r="T227" s="40"/>
    </row>
    <row r="228" spans="2:20" ht="12.75">
      <c r="B228" s="40"/>
      <c r="C228" s="40"/>
      <c r="D228" s="40"/>
      <c r="E228" s="40"/>
      <c r="F228" s="40"/>
      <c r="G228" s="40"/>
      <c r="H228" s="40"/>
      <c r="I228" s="40"/>
      <c r="J228" s="40"/>
      <c r="K228" s="40"/>
      <c r="L228" s="40"/>
      <c r="S228" s="40"/>
      <c r="T228" s="40"/>
    </row>
    <row r="229" spans="2:20" ht="12.75">
      <c r="B229" s="40"/>
      <c r="C229" s="40"/>
      <c r="D229" s="40"/>
      <c r="E229" s="40"/>
      <c r="F229" s="40"/>
      <c r="G229" s="40"/>
      <c r="H229" s="40"/>
      <c r="I229" s="40"/>
      <c r="J229" s="40"/>
      <c r="K229" s="40"/>
      <c r="L229" s="40"/>
      <c r="S229" s="40"/>
      <c r="T229" s="40"/>
    </row>
    <row r="230" spans="2:20" ht="12.75">
      <c r="B230" s="40"/>
      <c r="C230" s="40"/>
      <c r="D230" s="40"/>
      <c r="E230" s="40"/>
      <c r="F230" s="40"/>
      <c r="G230" s="40"/>
      <c r="H230" s="40"/>
      <c r="I230" s="40"/>
      <c r="J230" s="40"/>
      <c r="K230" s="40"/>
      <c r="L230" s="40"/>
      <c r="S230" s="40"/>
      <c r="T230" s="40"/>
    </row>
    <row r="231" spans="2:20" ht="12.75">
      <c r="B231" s="40"/>
      <c r="C231" s="40"/>
      <c r="D231" s="40"/>
      <c r="E231" s="40"/>
      <c r="F231" s="40"/>
      <c r="G231" s="40"/>
      <c r="H231" s="40"/>
      <c r="I231" s="40"/>
      <c r="J231" s="40"/>
      <c r="K231" s="40"/>
      <c r="L231" s="40"/>
      <c r="S231" s="40"/>
      <c r="T231" s="40"/>
    </row>
    <row r="232" spans="2:20" ht="12.75">
      <c r="B232" s="40"/>
      <c r="C232" s="40"/>
      <c r="D232" s="40"/>
      <c r="E232" s="40"/>
      <c r="F232" s="40"/>
      <c r="G232" s="40"/>
      <c r="H232" s="40"/>
      <c r="I232" s="40"/>
      <c r="J232" s="40"/>
      <c r="K232" s="40"/>
      <c r="L232" s="40"/>
      <c r="S232" s="40"/>
      <c r="T232" s="40"/>
    </row>
    <row r="233" spans="2:20" ht="12.75">
      <c r="B233" s="40"/>
      <c r="C233" s="40"/>
      <c r="D233" s="40"/>
      <c r="E233" s="40"/>
      <c r="F233" s="40"/>
      <c r="G233" s="40"/>
      <c r="H233" s="40"/>
      <c r="I233" s="40"/>
      <c r="J233" s="40"/>
      <c r="K233" s="40"/>
      <c r="L233" s="40"/>
      <c r="S233" s="40"/>
      <c r="T233" s="40"/>
    </row>
    <row r="234" spans="2:20" ht="12.75">
      <c r="B234" s="40"/>
      <c r="C234" s="40"/>
      <c r="D234" s="40"/>
      <c r="E234" s="40"/>
      <c r="F234" s="40"/>
      <c r="G234" s="40"/>
      <c r="H234" s="40"/>
      <c r="I234" s="40"/>
      <c r="J234" s="40"/>
      <c r="K234" s="40"/>
      <c r="L234" s="40"/>
      <c r="S234" s="40"/>
      <c r="T234" s="40"/>
    </row>
    <row r="235" spans="2:20" ht="12.75">
      <c r="B235" s="40"/>
      <c r="C235" s="40"/>
      <c r="D235" s="40"/>
      <c r="E235" s="40"/>
      <c r="F235" s="40"/>
      <c r="G235" s="40"/>
      <c r="H235" s="40"/>
      <c r="I235" s="40"/>
      <c r="J235" s="40"/>
      <c r="K235" s="40"/>
      <c r="L235" s="40"/>
      <c r="S235" s="40"/>
      <c r="T235" s="40"/>
    </row>
    <row r="236" spans="2:20" ht="12.75">
      <c r="B236" s="40"/>
      <c r="C236" s="40"/>
      <c r="D236" s="40"/>
      <c r="E236" s="40"/>
      <c r="F236" s="40"/>
      <c r="G236" s="40"/>
      <c r="H236" s="40"/>
      <c r="I236" s="40"/>
      <c r="J236" s="40"/>
      <c r="K236" s="40"/>
      <c r="L236" s="40"/>
      <c r="S236" s="40"/>
      <c r="T236" s="40"/>
    </row>
    <row r="237" spans="2:20" ht="12.75">
      <c r="B237" s="40"/>
      <c r="C237" s="40"/>
      <c r="D237" s="40"/>
      <c r="E237" s="40"/>
      <c r="F237" s="40"/>
      <c r="G237" s="40"/>
      <c r="H237" s="40"/>
      <c r="I237" s="40"/>
      <c r="J237" s="40"/>
      <c r="K237" s="40"/>
      <c r="L237" s="40"/>
      <c r="S237" s="40"/>
      <c r="T237" s="40"/>
    </row>
    <row r="238" spans="2:20" ht="12.75">
      <c r="B238" s="40"/>
      <c r="C238" s="40"/>
      <c r="D238" s="40"/>
      <c r="E238" s="40"/>
      <c r="F238" s="40"/>
      <c r="G238" s="40"/>
      <c r="H238" s="40"/>
      <c r="I238" s="40"/>
      <c r="J238" s="40"/>
      <c r="K238" s="40"/>
      <c r="L238" s="40"/>
      <c r="S238" s="40"/>
      <c r="T238" s="40"/>
    </row>
    <row r="239" spans="2:20" ht="12.75">
      <c r="B239" s="40"/>
      <c r="C239" s="40"/>
      <c r="D239" s="40"/>
      <c r="E239" s="40"/>
      <c r="F239" s="40"/>
      <c r="G239" s="40"/>
      <c r="H239" s="40"/>
      <c r="I239" s="40"/>
      <c r="J239" s="40"/>
      <c r="K239" s="40"/>
      <c r="L239" s="40"/>
      <c r="S239" s="40"/>
      <c r="T239" s="40"/>
    </row>
    <row r="240" spans="2:20" ht="12.75">
      <c r="B240" s="40"/>
      <c r="C240" s="40"/>
      <c r="D240" s="40"/>
      <c r="E240" s="40"/>
      <c r="F240" s="40"/>
      <c r="G240" s="40"/>
      <c r="H240" s="40"/>
      <c r="I240" s="40"/>
      <c r="J240" s="40"/>
      <c r="K240" s="40"/>
      <c r="L240" s="40"/>
      <c r="S240" s="40"/>
      <c r="T240" s="40"/>
    </row>
    <row r="241" spans="2:20" ht="12.75">
      <c r="B241" s="40"/>
      <c r="C241" s="40"/>
      <c r="D241" s="40"/>
      <c r="E241" s="40"/>
      <c r="F241" s="40"/>
      <c r="G241" s="40"/>
      <c r="H241" s="40"/>
      <c r="I241" s="40"/>
      <c r="J241" s="40"/>
      <c r="K241" s="40"/>
      <c r="L241" s="40"/>
      <c r="S241" s="40"/>
      <c r="T241" s="40"/>
    </row>
    <row r="242" spans="2:20" ht="12.75">
      <c r="B242" s="40"/>
      <c r="C242" s="40"/>
      <c r="D242" s="40"/>
      <c r="E242" s="40"/>
      <c r="F242" s="40"/>
      <c r="G242" s="40"/>
      <c r="H242" s="40"/>
      <c r="I242" s="40"/>
      <c r="J242" s="40"/>
      <c r="K242" s="40"/>
      <c r="L242" s="40"/>
      <c r="S242" s="40"/>
      <c r="T242" s="40"/>
    </row>
    <row r="243" spans="2:20" ht="12.75">
      <c r="B243" s="40"/>
      <c r="C243" s="40"/>
      <c r="D243" s="40"/>
      <c r="E243" s="40"/>
      <c r="F243" s="40"/>
      <c r="G243" s="40"/>
      <c r="H243" s="40"/>
      <c r="I243" s="40"/>
      <c r="J243" s="40"/>
      <c r="K243" s="40"/>
      <c r="L243" s="40"/>
      <c r="S243" s="40"/>
      <c r="T243" s="40"/>
    </row>
    <row r="244" spans="2:20" ht="12.75">
      <c r="B244" s="40"/>
      <c r="C244" s="40"/>
      <c r="D244" s="40"/>
      <c r="E244" s="40"/>
      <c r="F244" s="40"/>
      <c r="G244" s="40"/>
      <c r="H244" s="40"/>
      <c r="I244" s="40"/>
      <c r="J244" s="40"/>
      <c r="K244" s="40"/>
      <c r="L244" s="40"/>
      <c r="S244" s="40"/>
      <c r="T244" s="40"/>
    </row>
    <row r="245" spans="2:20" ht="12.75">
      <c r="B245" s="40"/>
      <c r="C245" s="40"/>
      <c r="D245" s="40"/>
      <c r="E245" s="40"/>
      <c r="F245" s="40"/>
      <c r="G245" s="40"/>
      <c r="H245" s="40"/>
      <c r="I245" s="40"/>
      <c r="J245" s="40"/>
      <c r="K245" s="40"/>
      <c r="L245" s="40"/>
      <c r="S245" s="40"/>
      <c r="T245" s="40"/>
    </row>
    <row r="246" spans="2:20" ht="12.75">
      <c r="B246" s="40"/>
      <c r="C246" s="40"/>
      <c r="D246" s="40"/>
      <c r="E246" s="40"/>
      <c r="F246" s="40"/>
      <c r="G246" s="40"/>
      <c r="H246" s="40"/>
      <c r="I246" s="40"/>
      <c r="J246" s="40"/>
      <c r="K246" s="40"/>
      <c r="L246" s="40"/>
      <c r="S246" s="40"/>
      <c r="T246" s="40"/>
    </row>
    <row r="247" spans="2:20" ht="12.75">
      <c r="B247" s="40"/>
      <c r="C247" s="40"/>
      <c r="D247" s="40"/>
      <c r="E247" s="40"/>
      <c r="F247" s="40"/>
      <c r="G247" s="40"/>
      <c r="H247" s="40"/>
      <c r="I247" s="40"/>
      <c r="J247" s="40"/>
      <c r="K247" s="40"/>
      <c r="L247" s="40"/>
      <c r="S247" s="40"/>
      <c r="T247" s="40"/>
    </row>
    <row r="248" spans="2:20" ht="12.75">
      <c r="B248" s="40"/>
      <c r="C248" s="40"/>
      <c r="D248" s="40"/>
      <c r="E248" s="40"/>
      <c r="F248" s="40"/>
      <c r="G248" s="40"/>
      <c r="H248" s="40"/>
      <c r="I248" s="40"/>
      <c r="J248" s="40"/>
      <c r="K248" s="40"/>
      <c r="L248" s="40"/>
      <c r="S248" s="40"/>
      <c r="T248" s="40"/>
    </row>
    <row r="249" spans="2:20" ht="12.75">
      <c r="B249" s="40"/>
      <c r="C249" s="40"/>
      <c r="D249" s="40"/>
      <c r="E249" s="40"/>
      <c r="F249" s="40"/>
      <c r="G249" s="40"/>
      <c r="H249" s="40"/>
      <c r="I249" s="40"/>
      <c r="J249" s="40"/>
      <c r="K249" s="40"/>
      <c r="L249" s="40"/>
      <c r="S249" s="40"/>
      <c r="T249" s="40"/>
    </row>
    <row r="250" spans="2:20" ht="12.75">
      <c r="B250" s="40"/>
      <c r="C250" s="40"/>
      <c r="D250" s="40"/>
      <c r="E250" s="40"/>
      <c r="F250" s="40"/>
      <c r="G250" s="40"/>
      <c r="H250" s="40"/>
      <c r="I250" s="40"/>
      <c r="J250" s="40"/>
      <c r="K250" s="40"/>
      <c r="L250" s="40"/>
      <c r="S250" s="40"/>
      <c r="T250" s="40"/>
    </row>
    <row r="251" spans="2:20" ht="12.75">
      <c r="B251" s="40"/>
      <c r="C251" s="40"/>
      <c r="D251" s="40"/>
      <c r="E251" s="40"/>
      <c r="F251" s="40"/>
      <c r="G251" s="40"/>
      <c r="H251" s="40"/>
      <c r="I251" s="40"/>
      <c r="J251" s="40"/>
      <c r="K251" s="40"/>
      <c r="L251" s="40"/>
      <c r="S251" s="40"/>
      <c r="T251" s="40"/>
    </row>
    <row r="252" spans="2:20" ht="12.75">
      <c r="B252" s="40"/>
      <c r="C252" s="40"/>
      <c r="D252" s="40"/>
      <c r="E252" s="40"/>
      <c r="F252" s="40"/>
      <c r="G252" s="40"/>
      <c r="H252" s="40"/>
      <c r="I252" s="40"/>
      <c r="J252" s="40"/>
      <c r="K252" s="40"/>
      <c r="L252" s="40"/>
      <c r="S252" s="40"/>
      <c r="T252" s="40"/>
    </row>
    <row r="253" spans="2:20" ht="12.75">
      <c r="B253" s="40"/>
      <c r="C253" s="40"/>
      <c r="D253" s="40"/>
      <c r="E253" s="40"/>
      <c r="F253" s="40"/>
      <c r="G253" s="40"/>
      <c r="H253" s="40"/>
      <c r="I253" s="40"/>
      <c r="J253" s="40"/>
      <c r="K253" s="40"/>
      <c r="L253" s="40"/>
      <c r="S253" s="40"/>
      <c r="T253" s="40"/>
    </row>
    <row r="254" spans="2:20" ht="12.75">
      <c r="B254" s="40"/>
      <c r="C254" s="40"/>
      <c r="D254" s="40"/>
      <c r="E254" s="40"/>
      <c r="F254" s="40"/>
      <c r="G254" s="40"/>
      <c r="H254" s="40"/>
      <c r="I254" s="40"/>
      <c r="J254" s="40"/>
      <c r="K254" s="40"/>
      <c r="L254" s="40"/>
      <c r="S254" s="40"/>
      <c r="T254" s="40"/>
    </row>
    <row r="255" spans="2:20" ht="12.75">
      <c r="B255" s="40"/>
      <c r="C255" s="40"/>
      <c r="D255" s="40"/>
      <c r="E255" s="40"/>
      <c r="F255" s="40"/>
      <c r="G255" s="40"/>
      <c r="H255" s="40"/>
      <c r="I255" s="40"/>
      <c r="J255" s="40"/>
      <c r="K255" s="40"/>
      <c r="L255" s="40"/>
      <c r="S255" s="40"/>
      <c r="T255" s="40"/>
    </row>
    <row r="256" spans="2:20" ht="12.75">
      <c r="B256" s="40"/>
      <c r="C256" s="40"/>
      <c r="D256" s="40"/>
      <c r="E256" s="40"/>
      <c r="F256" s="40"/>
      <c r="G256" s="40"/>
      <c r="H256" s="40"/>
      <c r="I256" s="40"/>
      <c r="J256" s="40"/>
      <c r="K256" s="40"/>
      <c r="L256" s="40"/>
      <c r="S256" s="40"/>
      <c r="T256" s="40"/>
    </row>
    <row r="257" spans="2:20" ht="12.75">
      <c r="B257" s="40"/>
      <c r="C257" s="40"/>
      <c r="D257" s="40"/>
      <c r="E257" s="40"/>
      <c r="F257" s="40"/>
      <c r="G257" s="40"/>
      <c r="H257" s="40"/>
      <c r="I257" s="40"/>
      <c r="J257" s="40"/>
      <c r="K257" s="40"/>
      <c r="L257" s="40"/>
      <c r="S257" s="40"/>
      <c r="T257" s="40"/>
    </row>
    <row r="258" spans="2:20" ht="12.75">
      <c r="B258" s="40"/>
      <c r="C258" s="40"/>
      <c r="D258" s="40"/>
      <c r="E258" s="40"/>
      <c r="F258" s="40"/>
      <c r="G258" s="40"/>
      <c r="H258" s="40"/>
      <c r="I258" s="40"/>
      <c r="J258" s="40"/>
      <c r="K258" s="40"/>
      <c r="L258" s="40"/>
      <c r="S258" s="40"/>
      <c r="T258" s="40"/>
    </row>
    <row r="259" spans="2:20" ht="12.75">
      <c r="B259" s="40"/>
      <c r="C259" s="40"/>
      <c r="D259" s="40"/>
      <c r="E259" s="40"/>
      <c r="F259" s="40"/>
      <c r="G259" s="40"/>
      <c r="H259" s="40"/>
      <c r="I259" s="40"/>
      <c r="J259" s="40"/>
      <c r="K259" s="40"/>
      <c r="L259" s="40"/>
      <c r="S259" s="40"/>
      <c r="T259" s="40"/>
    </row>
    <row r="260" spans="2:20" ht="12.75">
      <c r="B260" s="40"/>
      <c r="C260" s="40"/>
      <c r="D260" s="40"/>
      <c r="E260" s="40"/>
      <c r="F260" s="40"/>
      <c r="G260" s="40"/>
      <c r="H260" s="40"/>
      <c r="I260" s="40"/>
      <c r="J260" s="40"/>
      <c r="K260" s="40"/>
      <c r="L260" s="40"/>
      <c r="S260" s="40"/>
      <c r="T260" s="40"/>
    </row>
    <row r="261" spans="2:20" ht="12.75">
      <c r="B261" s="40"/>
      <c r="C261" s="40"/>
      <c r="D261" s="40"/>
      <c r="E261" s="40"/>
      <c r="F261" s="40"/>
      <c r="G261" s="40"/>
      <c r="H261" s="40"/>
      <c r="I261" s="40"/>
      <c r="J261" s="40"/>
      <c r="K261" s="40"/>
      <c r="L261" s="40"/>
      <c r="S261" s="40"/>
      <c r="T261" s="40"/>
    </row>
    <row r="262" spans="2:20" ht="12.75">
      <c r="B262" s="40"/>
      <c r="C262" s="40"/>
      <c r="D262" s="40"/>
      <c r="E262" s="40"/>
      <c r="F262" s="40"/>
      <c r="G262" s="40"/>
      <c r="H262" s="40"/>
      <c r="I262" s="40"/>
      <c r="J262" s="40"/>
      <c r="K262" s="40"/>
      <c r="L262" s="40"/>
      <c r="S262" s="40"/>
      <c r="T262" s="40"/>
    </row>
    <row r="263" spans="2:20" ht="12.75">
      <c r="B263" s="40"/>
      <c r="C263" s="40"/>
      <c r="D263" s="40"/>
      <c r="E263" s="40"/>
      <c r="F263" s="40"/>
      <c r="G263" s="40"/>
      <c r="H263" s="40"/>
      <c r="I263" s="40"/>
      <c r="J263" s="40"/>
      <c r="K263" s="40"/>
      <c r="L263" s="40"/>
      <c r="S263" s="40"/>
      <c r="T263" s="40"/>
    </row>
    <row r="264" spans="2:20" ht="12.75">
      <c r="B264" s="40"/>
      <c r="C264" s="40"/>
      <c r="D264" s="40"/>
      <c r="E264" s="40"/>
      <c r="F264" s="40"/>
      <c r="G264" s="40"/>
      <c r="H264" s="40"/>
      <c r="I264" s="40"/>
      <c r="J264" s="40"/>
      <c r="K264" s="40"/>
      <c r="L264" s="40"/>
      <c r="S264" s="40"/>
      <c r="T264" s="40"/>
    </row>
    <row r="265" spans="2:20" ht="12.75">
      <c r="B265" s="40"/>
      <c r="C265" s="40"/>
      <c r="D265" s="40"/>
      <c r="E265" s="40"/>
      <c r="F265" s="40"/>
      <c r="G265" s="40"/>
      <c r="H265" s="40"/>
      <c r="I265" s="40"/>
      <c r="J265" s="40"/>
      <c r="K265" s="40"/>
      <c r="L265" s="40"/>
      <c r="S265" s="40"/>
      <c r="T265" s="40"/>
    </row>
    <row r="266" spans="2:20" ht="12.75">
      <c r="B266" s="40"/>
      <c r="C266" s="40"/>
      <c r="D266" s="40"/>
      <c r="E266" s="40"/>
      <c r="F266" s="40"/>
      <c r="G266" s="40"/>
      <c r="H266" s="40"/>
      <c r="I266" s="40"/>
      <c r="J266" s="40"/>
      <c r="K266" s="40"/>
      <c r="L266" s="40"/>
      <c r="S266" s="40"/>
      <c r="T266" s="40"/>
    </row>
    <row r="267" spans="2:20" ht="12.75">
      <c r="B267" s="40"/>
      <c r="C267" s="40"/>
      <c r="D267" s="40"/>
      <c r="E267" s="40"/>
      <c r="F267" s="40"/>
      <c r="G267" s="40"/>
      <c r="H267" s="40"/>
      <c r="I267" s="40"/>
      <c r="J267" s="40"/>
      <c r="K267" s="40"/>
      <c r="L267" s="40"/>
      <c r="S267" s="40"/>
      <c r="T267" s="40"/>
    </row>
    <row r="268" spans="2:20" ht="12.75">
      <c r="B268" s="40"/>
      <c r="C268" s="40"/>
      <c r="D268" s="40"/>
      <c r="E268" s="40"/>
      <c r="F268" s="40"/>
      <c r="G268" s="40"/>
      <c r="H268" s="40"/>
      <c r="I268" s="40"/>
      <c r="J268" s="40"/>
      <c r="K268" s="40"/>
      <c r="L268" s="40"/>
      <c r="S268" s="40"/>
      <c r="T268" s="40"/>
    </row>
    <row r="269" spans="2:20" ht="12.75">
      <c r="B269" s="40"/>
      <c r="C269" s="40"/>
      <c r="D269" s="40"/>
      <c r="E269" s="40"/>
      <c r="F269" s="40"/>
      <c r="G269" s="40"/>
      <c r="H269" s="40"/>
      <c r="I269" s="40"/>
      <c r="J269" s="40"/>
      <c r="K269" s="40"/>
      <c r="L269" s="40"/>
      <c r="S269" s="40"/>
      <c r="T269" s="40"/>
    </row>
    <row r="270" spans="2:20" ht="12.75">
      <c r="B270" s="40"/>
      <c r="C270" s="40"/>
      <c r="D270" s="40"/>
      <c r="E270" s="40"/>
      <c r="F270" s="40"/>
      <c r="G270" s="40"/>
      <c r="H270" s="40"/>
      <c r="I270" s="40"/>
      <c r="J270" s="40"/>
      <c r="K270" s="40"/>
      <c r="L270" s="40"/>
      <c r="S270" s="40"/>
      <c r="T270" s="40"/>
    </row>
    <row r="271" spans="2:20" ht="12.75">
      <c r="B271" s="40"/>
      <c r="C271" s="40"/>
      <c r="D271" s="40"/>
      <c r="E271" s="40"/>
      <c r="F271" s="40"/>
      <c r="G271" s="40"/>
      <c r="H271" s="40"/>
      <c r="I271" s="40"/>
      <c r="J271" s="40"/>
      <c r="K271" s="40"/>
      <c r="L271" s="40"/>
      <c r="S271" s="40"/>
      <c r="T271" s="40"/>
    </row>
    <row r="272" spans="2:20" ht="12.75">
      <c r="B272" s="40"/>
      <c r="C272" s="40"/>
      <c r="D272" s="40"/>
      <c r="E272" s="40"/>
      <c r="F272" s="40"/>
      <c r="G272" s="40"/>
      <c r="H272" s="40"/>
      <c r="I272" s="40"/>
      <c r="J272" s="40"/>
      <c r="K272" s="40"/>
      <c r="L272" s="40"/>
      <c r="S272" s="40"/>
      <c r="T272" s="40"/>
    </row>
    <row r="273" spans="2:20" ht="12.75">
      <c r="B273" s="40"/>
      <c r="C273" s="40"/>
      <c r="D273" s="40"/>
      <c r="E273" s="40"/>
      <c r="F273" s="40"/>
      <c r="G273" s="40"/>
      <c r="H273" s="40"/>
      <c r="I273" s="40"/>
      <c r="J273" s="40"/>
      <c r="K273" s="40"/>
      <c r="L273" s="40"/>
      <c r="S273" s="40"/>
      <c r="T273" s="40"/>
    </row>
    <row r="274" spans="2:20" ht="12.75">
      <c r="B274" s="40"/>
      <c r="C274" s="40"/>
      <c r="D274" s="40"/>
      <c r="E274" s="40"/>
      <c r="F274" s="40"/>
      <c r="G274" s="40"/>
      <c r="H274" s="40"/>
      <c r="I274" s="40"/>
      <c r="J274" s="40"/>
      <c r="K274" s="40"/>
      <c r="L274" s="40"/>
      <c r="S274" s="40"/>
      <c r="T274" s="40"/>
    </row>
    <row r="275" spans="2:20" ht="12.75">
      <c r="B275" s="40"/>
      <c r="C275" s="40"/>
      <c r="D275" s="40"/>
      <c r="E275" s="40"/>
      <c r="F275" s="40"/>
      <c r="G275" s="40"/>
      <c r="H275" s="40"/>
      <c r="I275" s="40"/>
      <c r="J275" s="40"/>
      <c r="K275" s="40"/>
      <c r="L275" s="40"/>
      <c r="S275" s="40"/>
      <c r="T275" s="40"/>
    </row>
    <row r="276" spans="2:20" ht="12.75">
      <c r="B276" s="40"/>
      <c r="C276" s="40"/>
      <c r="D276" s="40"/>
      <c r="E276" s="40"/>
      <c r="F276" s="40"/>
      <c r="G276" s="40"/>
      <c r="H276" s="40"/>
      <c r="I276" s="40"/>
      <c r="J276" s="40"/>
      <c r="K276" s="40"/>
      <c r="L276" s="40"/>
      <c r="S276" s="40"/>
      <c r="T276" s="40"/>
    </row>
    <row r="277" spans="2:20" ht="12.75">
      <c r="B277" s="40"/>
      <c r="C277" s="40"/>
      <c r="D277" s="40"/>
      <c r="E277" s="40"/>
      <c r="F277" s="40"/>
      <c r="G277" s="40"/>
      <c r="H277" s="40"/>
      <c r="I277" s="40"/>
      <c r="J277" s="40"/>
      <c r="K277" s="40"/>
      <c r="L277" s="40"/>
      <c r="S277" s="40"/>
      <c r="T277" s="40"/>
    </row>
    <row r="278" spans="2:20" ht="12.75">
      <c r="B278" s="40"/>
      <c r="C278" s="40"/>
      <c r="D278" s="40"/>
      <c r="E278" s="40"/>
      <c r="F278" s="40"/>
      <c r="G278" s="40"/>
      <c r="H278" s="40"/>
      <c r="I278" s="40"/>
      <c r="J278" s="40"/>
      <c r="K278" s="40"/>
      <c r="L278" s="40"/>
      <c r="S278" s="40"/>
      <c r="T278" s="40"/>
    </row>
    <row r="279" spans="2:20" ht="12.75">
      <c r="B279" s="40"/>
      <c r="C279" s="40"/>
      <c r="D279" s="40"/>
      <c r="E279" s="40"/>
      <c r="F279" s="40"/>
      <c r="G279" s="40"/>
      <c r="H279" s="40"/>
      <c r="I279" s="40"/>
      <c r="J279" s="40"/>
      <c r="K279" s="40"/>
      <c r="L279" s="40"/>
      <c r="S279" s="40"/>
      <c r="T279" s="40"/>
    </row>
    <row r="280" spans="2:20" ht="12.75">
      <c r="B280" s="40"/>
      <c r="C280" s="40"/>
      <c r="D280" s="40"/>
      <c r="E280" s="40"/>
      <c r="F280" s="40"/>
      <c r="G280" s="40"/>
      <c r="H280" s="40"/>
      <c r="I280" s="40"/>
      <c r="J280" s="40"/>
      <c r="K280" s="40"/>
      <c r="L280" s="40"/>
      <c r="S280" s="40"/>
      <c r="T280" s="40"/>
    </row>
    <row r="281" spans="2:20" ht="12.75">
      <c r="B281" s="40"/>
      <c r="C281" s="40"/>
      <c r="D281" s="40"/>
      <c r="E281" s="40"/>
      <c r="F281" s="40"/>
      <c r="G281" s="40"/>
      <c r="H281" s="40"/>
      <c r="I281" s="40"/>
      <c r="J281" s="40"/>
      <c r="K281" s="40"/>
      <c r="L281" s="40"/>
      <c r="S281" s="40"/>
      <c r="T281" s="40"/>
    </row>
    <row r="282" spans="2:20" ht="12.75">
      <c r="B282" s="40"/>
      <c r="C282" s="40"/>
      <c r="D282" s="40"/>
      <c r="E282" s="40"/>
      <c r="F282" s="40"/>
      <c r="G282" s="40"/>
      <c r="H282" s="40"/>
      <c r="I282" s="40"/>
      <c r="J282" s="40"/>
      <c r="K282" s="40"/>
      <c r="L282" s="40"/>
      <c r="S282" s="40"/>
      <c r="T282" s="40"/>
    </row>
    <row r="283" spans="2:20" ht="12.75">
      <c r="B283" s="40"/>
      <c r="C283" s="40"/>
      <c r="D283" s="40"/>
      <c r="E283" s="40"/>
      <c r="F283" s="40"/>
      <c r="G283" s="40"/>
      <c r="H283" s="40"/>
      <c r="I283" s="40"/>
      <c r="J283" s="40"/>
      <c r="K283" s="40"/>
      <c r="L283" s="40"/>
      <c r="S283" s="40"/>
      <c r="T283" s="40"/>
    </row>
    <row r="284" spans="2:20" ht="12.75">
      <c r="B284" s="40"/>
      <c r="C284" s="40"/>
      <c r="D284" s="40"/>
      <c r="E284" s="40"/>
      <c r="F284" s="40"/>
      <c r="G284" s="40"/>
      <c r="H284" s="40"/>
      <c r="I284" s="40"/>
      <c r="J284" s="40"/>
      <c r="K284" s="40"/>
      <c r="L284" s="40"/>
      <c r="S284" s="40"/>
      <c r="T284" s="40"/>
    </row>
    <row r="285" spans="2:20" ht="12.75">
      <c r="B285" s="40"/>
      <c r="C285" s="40"/>
      <c r="D285" s="40"/>
      <c r="E285" s="40"/>
      <c r="F285" s="40"/>
      <c r="G285" s="40"/>
      <c r="H285" s="40"/>
      <c r="I285" s="40"/>
      <c r="J285" s="40"/>
      <c r="K285" s="40"/>
      <c r="L285" s="40"/>
      <c r="S285" s="40"/>
      <c r="T285" s="40"/>
    </row>
    <row r="286" spans="2:20" ht="12.75">
      <c r="B286" s="40"/>
      <c r="C286" s="40"/>
      <c r="D286" s="40"/>
      <c r="E286" s="40"/>
      <c r="F286" s="40"/>
      <c r="G286" s="40"/>
      <c r="H286" s="40"/>
      <c r="I286" s="40"/>
      <c r="J286" s="40"/>
      <c r="K286" s="40"/>
      <c r="L286" s="40"/>
      <c r="S286" s="40"/>
      <c r="T286" s="40"/>
    </row>
    <row r="287" spans="2:20" ht="12.75">
      <c r="B287" s="40"/>
      <c r="C287" s="40"/>
      <c r="D287" s="40"/>
      <c r="E287" s="40"/>
      <c r="F287" s="40"/>
      <c r="G287" s="40"/>
      <c r="H287" s="40"/>
      <c r="I287" s="40"/>
      <c r="J287" s="40"/>
      <c r="K287" s="40"/>
      <c r="L287" s="40"/>
      <c r="S287" s="40"/>
      <c r="T287" s="40"/>
    </row>
    <row r="288" spans="2:20" ht="12.75">
      <c r="B288" s="40"/>
      <c r="C288" s="40"/>
      <c r="D288" s="40"/>
      <c r="E288" s="40"/>
      <c r="F288" s="40"/>
      <c r="G288" s="40"/>
      <c r="H288" s="40"/>
      <c r="I288" s="40"/>
      <c r="J288" s="40"/>
      <c r="K288" s="40"/>
      <c r="L288" s="40"/>
      <c r="S288" s="40"/>
      <c r="T288" s="40"/>
    </row>
    <row r="289" spans="2:20" ht="12.75">
      <c r="B289" s="40"/>
      <c r="C289" s="40"/>
      <c r="D289" s="40"/>
      <c r="E289" s="40"/>
      <c r="F289" s="40"/>
      <c r="G289" s="40"/>
      <c r="H289" s="40"/>
      <c r="I289" s="40"/>
      <c r="J289" s="40"/>
      <c r="K289" s="40"/>
      <c r="L289" s="40"/>
      <c r="S289" s="40"/>
      <c r="T289" s="40"/>
    </row>
    <row r="290" spans="2:20" ht="12.75">
      <c r="B290" s="40"/>
      <c r="C290" s="40"/>
      <c r="D290" s="40"/>
      <c r="E290" s="40"/>
      <c r="F290" s="40"/>
      <c r="G290" s="40"/>
      <c r="H290" s="40"/>
      <c r="I290" s="40"/>
      <c r="J290" s="40"/>
      <c r="K290" s="40"/>
      <c r="L290" s="40"/>
      <c r="S290" s="40"/>
      <c r="T290" s="40"/>
    </row>
    <row r="291" spans="2:20" ht="12.75">
      <c r="B291" s="40"/>
      <c r="C291" s="40"/>
      <c r="D291" s="40"/>
      <c r="E291" s="40"/>
      <c r="F291" s="40"/>
      <c r="G291" s="40"/>
      <c r="H291" s="40"/>
      <c r="I291" s="40"/>
      <c r="J291" s="40"/>
      <c r="K291" s="40"/>
      <c r="L291" s="40"/>
      <c r="S291" s="40"/>
      <c r="T291" s="40"/>
    </row>
    <row r="292" spans="2:20" ht="12.75">
      <c r="B292" s="40"/>
      <c r="C292" s="40"/>
      <c r="D292" s="40"/>
      <c r="E292" s="40"/>
      <c r="F292" s="40"/>
      <c r="G292" s="40"/>
      <c r="H292" s="40"/>
      <c r="I292" s="40"/>
      <c r="J292" s="40"/>
      <c r="K292" s="40"/>
      <c r="L292" s="40"/>
      <c r="S292" s="40"/>
      <c r="T292" s="40"/>
    </row>
    <row r="293" spans="2:20" ht="12.75">
      <c r="B293" s="40"/>
      <c r="C293" s="40"/>
      <c r="D293" s="40"/>
      <c r="E293" s="40"/>
      <c r="F293" s="40"/>
      <c r="G293" s="40"/>
      <c r="H293" s="40"/>
      <c r="I293" s="40"/>
      <c r="J293" s="40"/>
      <c r="K293" s="40"/>
      <c r="L293" s="40"/>
      <c r="S293" s="40"/>
      <c r="T293" s="40"/>
    </row>
    <row r="294" spans="2:20" ht="12.75">
      <c r="B294" s="40"/>
      <c r="C294" s="40"/>
      <c r="D294" s="40"/>
      <c r="E294" s="40"/>
      <c r="F294" s="40"/>
      <c r="G294" s="40"/>
      <c r="H294" s="40"/>
      <c r="I294" s="40"/>
      <c r="J294" s="40"/>
      <c r="K294" s="40"/>
      <c r="L294" s="40"/>
      <c r="S294" s="40"/>
      <c r="T294" s="40"/>
    </row>
    <row r="295" spans="2:20" ht="12.75">
      <c r="B295" s="40"/>
      <c r="C295" s="40"/>
      <c r="D295" s="40"/>
      <c r="E295" s="40"/>
      <c r="F295" s="40"/>
      <c r="G295" s="40"/>
      <c r="H295" s="40"/>
      <c r="I295" s="40"/>
      <c r="J295" s="40"/>
      <c r="K295" s="40"/>
      <c r="L295" s="40"/>
      <c r="S295" s="40"/>
      <c r="T295" s="40"/>
    </row>
    <row r="296" spans="2:20" ht="12.75">
      <c r="B296" s="40"/>
      <c r="C296" s="40"/>
      <c r="D296" s="40"/>
      <c r="E296" s="40"/>
      <c r="F296" s="40"/>
      <c r="G296" s="40"/>
      <c r="H296" s="40"/>
      <c r="I296" s="40"/>
      <c r="J296" s="40"/>
      <c r="K296" s="40"/>
      <c r="L296" s="40"/>
      <c r="S296" s="40"/>
      <c r="T296" s="40"/>
    </row>
    <row r="297" spans="2:20" ht="12.75">
      <c r="B297" s="40"/>
      <c r="C297" s="40"/>
      <c r="D297" s="40"/>
      <c r="E297" s="40"/>
      <c r="F297" s="40"/>
      <c r="G297" s="40"/>
      <c r="H297" s="40"/>
      <c r="I297" s="40"/>
      <c r="J297" s="40"/>
      <c r="K297" s="40"/>
      <c r="L297" s="40"/>
      <c r="S297" s="40"/>
      <c r="T297" s="40"/>
    </row>
    <row r="298" spans="2:20" ht="12.75">
      <c r="B298" s="40"/>
      <c r="C298" s="40"/>
      <c r="D298" s="40"/>
      <c r="E298" s="40"/>
      <c r="F298" s="40"/>
      <c r="G298" s="40"/>
      <c r="H298" s="40"/>
      <c r="I298" s="40"/>
      <c r="J298" s="40"/>
      <c r="K298" s="40"/>
      <c r="L298" s="40"/>
      <c r="S298" s="40"/>
      <c r="T298" s="40"/>
    </row>
    <row r="299" spans="2:20" ht="12.75">
      <c r="B299" s="40"/>
      <c r="C299" s="40"/>
      <c r="D299" s="40"/>
      <c r="E299" s="40"/>
      <c r="F299" s="40"/>
      <c r="G299" s="40"/>
      <c r="H299" s="40"/>
      <c r="I299" s="40"/>
      <c r="J299" s="40"/>
      <c r="K299" s="40"/>
      <c r="L299" s="40"/>
      <c r="S299" s="40"/>
      <c r="T299" s="40"/>
    </row>
    <row r="300" spans="2:20" ht="12.75">
      <c r="B300" s="40"/>
      <c r="C300" s="40"/>
      <c r="D300" s="40"/>
      <c r="E300" s="40"/>
      <c r="F300" s="40"/>
      <c r="G300" s="40"/>
      <c r="H300" s="40"/>
      <c r="I300" s="40"/>
      <c r="J300" s="40"/>
      <c r="K300" s="40"/>
      <c r="L300" s="40"/>
      <c r="S300" s="40"/>
      <c r="T300" s="40"/>
    </row>
    <row r="301" spans="2:20" ht="12.75">
      <c r="B301" s="40"/>
      <c r="C301" s="40"/>
      <c r="D301" s="40"/>
      <c r="E301" s="40"/>
      <c r="F301" s="40"/>
      <c r="G301" s="40"/>
      <c r="H301" s="40"/>
      <c r="I301" s="40"/>
      <c r="J301" s="40"/>
      <c r="K301" s="40"/>
      <c r="L301" s="40"/>
      <c r="S301" s="40"/>
      <c r="T301" s="40"/>
    </row>
    <row r="302" spans="2:20" ht="12.75">
      <c r="B302" s="40"/>
      <c r="C302" s="40"/>
      <c r="D302" s="40"/>
      <c r="E302" s="40"/>
      <c r="F302" s="40"/>
      <c r="G302" s="40"/>
      <c r="H302" s="40"/>
      <c r="I302" s="40"/>
      <c r="J302" s="40"/>
      <c r="K302" s="40"/>
      <c r="L302" s="40"/>
      <c r="S302" s="40"/>
      <c r="T302" s="40"/>
    </row>
    <row r="303" spans="2:20" ht="12.75">
      <c r="B303" s="40"/>
      <c r="C303" s="40"/>
      <c r="D303" s="40"/>
      <c r="E303" s="40"/>
      <c r="F303" s="40"/>
      <c r="G303" s="40"/>
      <c r="H303" s="40"/>
      <c r="I303" s="40"/>
      <c r="J303" s="40"/>
      <c r="K303" s="40"/>
      <c r="L303" s="40"/>
      <c r="S303" s="40"/>
      <c r="T303" s="40"/>
    </row>
    <row r="304" spans="2:20" ht="12.75">
      <c r="B304" s="40"/>
      <c r="C304" s="40"/>
      <c r="D304" s="40"/>
      <c r="E304" s="40"/>
      <c r="F304" s="40"/>
      <c r="G304" s="40"/>
      <c r="H304" s="40"/>
      <c r="I304" s="40"/>
      <c r="J304" s="40"/>
      <c r="K304" s="40"/>
      <c r="L304" s="40"/>
      <c r="S304" s="40"/>
      <c r="T304" s="40"/>
    </row>
    <row r="305" spans="2:20" ht="12.75">
      <c r="B305" s="40"/>
      <c r="C305" s="40"/>
      <c r="D305" s="40"/>
      <c r="E305" s="40"/>
      <c r="F305" s="40"/>
      <c r="G305" s="40"/>
      <c r="H305" s="40"/>
      <c r="I305" s="40"/>
      <c r="J305" s="40"/>
      <c r="K305" s="40"/>
      <c r="L305" s="40"/>
      <c r="S305" s="40"/>
      <c r="T305" s="40"/>
    </row>
    <row r="306" spans="2:20" ht="12.75">
      <c r="B306" s="40"/>
      <c r="C306" s="40"/>
      <c r="D306" s="40"/>
      <c r="E306" s="40"/>
      <c r="F306" s="40"/>
      <c r="G306" s="40"/>
      <c r="H306" s="40"/>
      <c r="I306" s="40"/>
      <c r="J306" s="40"/>
      <c r="K306" s="40"/>
      <c r="L306" s="40"/>
      <c r="S306" s="40"/>
      <c r="T306" s="40"/>
    </row>
    <row r="307" spans="2:20" ht="12.75">
      <c r="B307" s="40"/>
      <c r="C307" s="40"/>
      <c r="D307" s="40"/>
      <c r="E307" s="40"/>
      <c r="F307" s="40"/>
      <c r="G307" s="40"/>
      <c r="H307" s="40"/>
      <c r="I307" s="40"/>
      <c r="J307" s="40"/>
      <c r="K307" s="40"/>
      <c r="L307" s="40"/>
      <c r="S307" s="40"/>
      <c r="T307" s="40"/>
    </row>
    <row r="308" spans="2:20" ht="12.75">
      <c r="B308" s="40"/>
      <c r="C308" s="40"/>
      <c r="D308" s="40"/>
      <c r="E308" s="40"/>
      <c r="F308" s="40"/>
      <c r="G308" s="40"/>
      <c r="H308" s="40"/>
      <c r="I308" s="40"/>
      <c r="J308" s="40"/>
      <c r="K308" s="40"/>
      <c r="L308" s="40"/>
      <c r="S308" s="40"/>
      <c r="T308" s="40"/>
    </row>
    <row r="309" spans="2:20" ht="12.75">
      <c r="B309" s="40"/>
      <c r="C309" s="40"/>
      <c r="D309" s="40"/>
      <c r="E309" s="40"/>
      <c r="F309" s="40"/>
      <c r="G309" s="40"/>
      <c r="H309" s="40"/>
      <c r="I309" s="40"/>
      <c r="J309" s="40"/>
      <c r="K309" s="40"/>
      <c r="L309" s="40"/>
      <c r="S309" s="40"/>
      <c r="T309" s="40"/>
    </row>
    <row r="310" spans="2:20" ht="12.75">
      <c r="B310" s="40"/>
      <c r="C310" s="40"/>
      <c r="D310" s="40"/>
      <c r="E310" s="40"/>
      <c r="F310" s="40"/>
      <c r="G310" s="40"/>
      <c r="H310" s="40"/>
      <c r="I310" s="40"/>
      <c r="J310" s="40"/>
      <c r="K310" s="40"/>
      <c r="L310" s="40"/>
      <c r="S310" s="40"/>
      <c r="T310" s="40"/>
    </row>
    <row r="311" spans="2:20" ht="12.75">
      <c r="B311" s="40"/>
      <c r="C311" s="40"/>
      <c r="D311" s="40"/>
      <c r="E311" s="40"/>
      <c r="F311" s="40"/>
      <c r="G311" s="40"/>
      <c r="H311" s="40"/>
      <c r="I311" s="40"/>
      <c r="J311" s="40"/>
      <c r="K311" s="40"/>
      <c r="L311" s="40"/>
      <c r="S311" s="40"/>
      <c r="T311" s="40"/>
    </row>
    <row r="312" spans="2:20" ht="12.75">
      <c r="B312" s="40"/>
      <c r="C312" s="40"/>
      <c r="D312" s="40"/>
      <c r="E312" s="40"/>
      <c r="F312" s="40"/>
      <c r="G312" s="40"/>
      <c r="H312" s="40"/>
      <c r="I312" s="40"/>
      <c r="J312" s="40"/>
      <c r="K312" s="40"/>
      <c r="L312" s="40"/>
      <c r="S312" s="40"/>
      <c r="T312" s="40"/>
    </row>
    <row r="313" spans="2:20" ht="12.75">
      <c r="B313" s="40"/>
      <c r="C313" s="40"/>
      <c r="D313" s="40"/>
      <c r="E313" s="40"/>
      <c r="F313" s="40"/>
      <c r="G313" s="40"/>
      <c r="H313" s="40"/>
      <c r="I313" s="40"/>
      <c r="J313" s="40"/>
      <c r="K313" s="40"/>
      <c r="L313" s="40"/>
      <c r="S313" s="40"/>
      <c r="T313" s="40"/>
    </row>
    <row r="314" spans="2:20" ht="12.75">
      <c r="B314" s="40"/>
      <c r="C314" s="40"/>
      <c r="D314" s="40"/>
      <c r="E314" s="40"/>
      <c r="F314" s="40"/>
      <c r="G314" s="40"/>
      <c r="H314" s="40"/>
      <c r="I314" s="40"/>
      <c r="J314" s="40"/>
      <c r="K314" s="40"/>
      <c r="L314" s="40"/>
      <c r="S314" s="40"/>
      <c r="T314" s="40"/>
    </row>
    <row r="315" spans="2:20" ht="12.75">
      <c r="B315" s="40"/>
      <c r="C315" s="40"/>
      <c r="D315" s="40"/>
      <c r="E315" s="40"/>
      <c r="F315" s="40"/>
      <c r="G315" s="40"/>
      <c r="H315" s="40"/>
      <c r="I315" s="40"/>
      <c r="J315" s="40"/>
      <c r="K315" s="40"/>
      <c r="L315" s="40"/>
      <c r="S315" s="40"/>
      <c r="T315" s="40"/>
    </row>
    <row r="316" spans="2:20" ht="12.75">
      <c r="B316" s="40"/>
      <c r="C316" s="40"/>
      <c r="D316" s="40"/>
      <c r="E316" s="40"/>
      <c r="F316" s="40"/>
      <c r="G316" s="40"/>
      <c r="H316" s="40"/>
      <c r="I316" s="40"/>
      <c r="J316" s="40"/>
      <c r="K316" s="40"/>
      <c r="L316" s="40"/>
      <c r="S316" s="40"/>
      <c r="T316" s="40"/>
    </row>
    <row r="317" spans="2:20" ht="12.75">
      <c r="B317" s="40"/>
      <c r="C317" s="40"/>
      <c r="D317" s="40"/>
      <c r="E317" s="40"/>
      <c r="F317" s="40"/>
      <c r="G317" s="40"/>
      <c r="H317" s="40"/>
      <c r="I317" s="40"/>
      <c r="J317" s="40"/>
      <c r="K317" s="40"/>
      <c r="L317" s="40"/>
      <c r="S317" s="40"/>
      <c r="T317" s="40"/>
    </row>
    <row r="318" spans="2:20" ht="12.75">
      <c r="B318" s="40"/>
      <c r="C318" s="40"/>
      <c r="D318" s="40"/>
      <c r="E318" s="40"/>
      <c r="F318" s="40"/>
      <c r="G318" s="40"/>
      <c r="H318" s="40"/>
      <c r="I318" s="40"/>
      <c r="J318" s="40"/>
      <c r="K318" s="40"/>
      <c r="L318" s="40"/>
      <c r="S318" s="40"/>
      <c r="T318" s="40"/>
    </row>
    <row r="319" spans="2:20" ht="12.75">
      <c r="B319" s="40"/>
      <c r="C319" s="40"/>
      <c r="D319" s="40"/>
      <c r="E319" s="40"/>
      <c r="F319" s="40"/>
      <c r="G319" s="40"/>
      <c r="H319" s="40"/>
      <c r="I319" s="40"/>
      <c r="J319" s="40"/>
      <c r="K319" s="40"/>
      <c r="L319" s="40"/>
      <c r="S319" s="40"/>
      <c r="T319" s="40"/>
    </row>
    <row r="320" spans="2:20" ht="12.75">
      <c r="B320" s="40"/>
      <c r="C320" s="40"/>
      <c r="D320" s="40"/>
      <c r="E320" s="40"/>
      <c r="F320" s="40"/>
      <c r="G320" s="40"/>
      <c r="H320" s="40"/>
      <c r="I320" s="40"/>
      <c r="J320" s="40"/>
      <c r="K320" s="40"/>
      <c r="L320" s="40"/>
      <c r="S320" s="40"/>
      <c r="T320" s="40"/>
    </row>
    <row r="321" spans="2:20" ht="12.75">
      <c r="B321" s="40"/>
      <c r="C321" s="40"/>
      <c r="D321" s="40"/>
      <c r="E321" s="40"/>
      <c r="F321" s="40"/>
      <c r="G321" s="40"/>
      <c r="H321" s="40"/>
      <c r="I321" s="40"/>
      <c r="J321" s="40"/>
      <c r="K321" s="40"/>
      <c r="L321" s="40"/>
      <c r="S321" s="40"/>
      <c r="T321" s="40"/>
    </row>
    <row r="322" spans="2:20" ht="12.75">
      <c r="B322" s="40"/>
      <c r="C322" s="40"/>
      <c r="D322" s="40"/>
      <c r="E322" s="40"/>
      <c r="F322" s="40"/>
      <c r="G322" s="40"/>
      <c r="H322" s="40"/>
      <c r="I322" s="40"/>
      <c r="J322" s="40"/>
      <c r="K322" s="40"/>
      <c r="L322" s="40"/>
      <c r="S322" s="40"/>
      <c r="T322" s="40"/>
    </row>
    <row r="323" spans="2:20" ht="12.75">
      <c r="B323" s="40"/>
      <c r="C323" s="40"/>
      <c r="D323" s="40"/>
      <c r="E323" s="40"/>
      <c r="F323" s="40"/>
      <c r="G323" s="40"/>
      <c r="H323" s="40"/>
      <c r="I323" s="40"/>
      <c r="J323" s="40"/>
      <c r="K323" s="40"/>
      <c r="L323" s="40"/>
      <c r="S323" s="40"/>
      <c r="T323" s="40"/>
    </row>
    <row r="324" spans="2:20" ht="12.75">
      <c r="B324" s="40"/>
      <c r="C324" s="40"/>
      <c r="D324" s="40"/>
      <c r="E324" s="40"/>
      <c r="F324" s="40"/>
      <c r="G324" s="40"/>
      <c r="H324" s="40"/>
      <c r="I324" s="40"/>
      <c r="J324" s="40"/>
      <c r="K324" s="40"/>
      <c r="L324" s="40"/>
      <c r="S324" s="40"/>
      <c r="T324" s="40"/>
    </row>
    <row r="325" spans="2:20" ht="12.75">
      <c r="B325" s="40"/>
      <c r="C325" s="40"/>
      <c r="D325" s="40"/>
      <c r="E325" s="40"/>
      <c r="F325" s="40"/>
      <c r="G325" s="40"/>
      <c r="H325" s="40"/>
      <c r="I325" s="40"/>
      <c r="J325" s="40"/>
      <c r="K325" s="40"/>
      <c r="L325" s="40"/>
      <c r="S325" s="40"/>
      <c r="T325" s="40"/>
    </row>
    <row r="326" spans="2:20" ht="12.75">
      <c r="B326" s="40"/>
      <c r="C326" s="40"/>
      <c r="D326" s="40"/>
      <c r="E326" s="40"/>
      <c r="F326" s="40"/>
      <c r="G326" s="40"/>
      <c r="H326" s="40"/>
      <c r="I326" s="40"/>
      <c r="J326" s="40"/>
      <c r="K326" s="40"/>
      <c r="L326" s="40"/>
      <c r="S326" s="40"/>
      <c r="T326" s="40"/>
    </row>
    <row r="327" spans="2:20" ht="12.75">
      <c r="B327" s="40"/>
      <c r="C327" s="40"/>
      <c r="D327" s="40"/>
      <c r="E327" s="40"/>
      <c r="F327" s="40"/>
      <c r="G327" s="40"/>
      <c r="H327" s="40"/>
      <c r="I327" s="40"/>
      <c r="J327" s="40"/>
      <c r="K327" s="40"/>
      <c r="L327" s="40"/>
      <c r="S327" s="40"/>
      <c r="T327" s="40"/>
    </row>
    <row r="328" spans="2:20" ht="12.75">
      <c r="B328" s="40"/>
      <c r="C328" s="40"/>
      <c r="D328" s="40"/>
      <c r="E328" s="40"/>
      <c r="F328" s="40"/>
      <c r="G328" s="40"/>
      <c r="H328" s="40"/>
      <c r="I328" s="40"/>
      <c r="J328" s="40"/>
      <c r="K328" s="40"/>
      <c r="L328" s="40"/>
      <c r="S328" s="40"/>
      <c r="T328" s="40"/>
    </row>
    <row r="329" spans="2:20" ht="12.75">
      <c r="B329" s="40"/>
      <c r="C329" s="40"/>
      <c r="D329" s="40"/>
      <c r="E329" s="40"/>
      <c r="F329" s="40"/>
      <c r="G329" s="40"/>
      <c r="H329" s="40"/>
      <c r="I329" s="40"/>
      <c r="J329" s="40"/>
      <c r="K329" s="40"/>
      <c r="L329" s="40"/>
      <c r="S329" s="40"/>
      <c r="T329" s="40"/>
    </row>
    <row r="330" spans="2:20" ht="12.75">
      <c r="B330" s="40"/>
      <c r="C330" s="40"/>
      <c r="D330" s="40"/>
      <c r="E330" s="40"/>
      <c r="F330" s="40"/>
      <c r="G330" s="40"/>
      <c r="H330" s="40"/>
      <c r="I330" s="40"/>
      <c r="J330" s="40"/>
      <c r="K330" s="40"/>
      <c r="L330" s="40"/>
      <c r="S330" s="40"/>
      <c r="T330" s="40"/>
    </row>
    <row r="331" spans="2:20" ht="12.75">
      <c r="B331" s="40"/>
      <c r="C331" s="40"/>
      <c r="D331" s="40"/>
      <c r="E331" s="40"/>
      <c r="F331" s="40"/>
      <c r="G331" s="40"/>
      <c r="H331" s="40"/>
      <c r="I331" s="40"/>
      <c r="J331" s="40"/>
      <c r="K331" s="40"/>
      <c r="L331" s="40"/>
      <c r="S331" s="40"/>
      <c r="T331" s="40"/>
    </row>
    <row r="332" spans="2:20" ht="12.75">
      <c r="B332" s="40"/>
      <c r="C332" s="40"/>
      <c r="D332" s="40"/>
      <c r="E332" s="40"/>
      <c r="F332" s="40"/>
      <c r="G332" s="40"/>
      <c r="H332" s="40"/>
      <c r="I332" s="40"/>
      <c r="J332" s="40"/>
      <c r="K332" s="40"/>
      <c r="L332" s="40"/>
      <c r="S332" s="40"/>
      <c r="T332" s="40"/>
    </row>
    <row r="333" spans="2:20" ht="12.75">
      <c r="B333" s="40"/>
      <c r="C333" s="40"/>
      <c r="D333" s="40"/>
      <c r="E333" s="40"/>
      <c r="F333" s="40"/>
      <c r="G333" s="40"/>
      <c r="H333" s="40"/>
      <c r="I333" s="40"/>
      <c r="J333" s="40"/>
      <c r="K333" s="40"/>
      <c r="L333" s="40"/>
      <c r="S333" s="40"/>
      <c r="T333" s="40"/>
    </row>
    <row r="334" spans="2:20" ht="12.75">
      <c r="B334" s="40"/>
      <c r="C334" s="40"/>
      <c r="D334" s="40"/>
      <c r="E334" s="40"/>
      <c r="F334" s="40"/>
      <c r="G334" s="40"/>
      <c r="H334" s="40"/>
      <c r="I334" s="40"/>
      <c r="J334" s="40"/>
      <c r="K334" s="40"/>
      <c r="L334" s="40"/>
      <c r="S334" s="40"/>
      <c r="T334" s="40"/>
    </row>
    <row r="335" spans="2:20" ht="12.75">
      <c r="B335" s="40"/>
      <c r="C335" s="40"/>
      <c r="D335" s="40"/>
      <c r="E335" s="40"/>
      <c r="F335" s="40"/>
      <c r="G335" s="40"/>
      <c r="H335" s="40"/>
      <c r="I335" s="40"/>
      <c r="J335" s="40"/>
      <c r="K335" s="40"/>
      <c r="L335" s="40"/>
      <c r="S335" s="40"/>
      <c r="T335" s="40"/>
    </row>
    <row r="336" spans="2:20" ht="12.75">
      <c r="B336" s="40"/>
      <c r="C336" s="40"/>
      <c r="D336" s="40"/>
      <c r="E336" s="40"/>
      <c r="F336" s="40"/>
      <c r="G336" s="40"/>
      <c r="H336" s="40"/>
      <c r="I336" s="40"/>
      <c r="J336" s="40"/>
      <c r="K336" s="40"/>
      <c r="L336" s="40"/>
      <c r="S336" s="40"/>
      <c r="T336" s="40"/>
    </row>
    <row r="337" spans="2:20" ht="12.75">
      <c r="B337" s="40"/>
      <c r="C337" s="40"/>
      <c r="D337" s="40"/>
      <c r="E337" s="40"/>
      <c r="F337" s="40"/>
      <c r="G337" s="40"/>
      <c r="H337" s="40"/>
      <c r="I337" s="40"/>
      <c r="J337" s="40"/>
      <c r="K337" s="40"/>
      <c r="L337" s="40"/>
      <c r="S337" s="40"/>
      <c r="T337" s="40"/>
    </row>
    <row r="338" spans="2:20" ht="12.75">
      <c r="B338" s="40"/>
      <c r="C338" s="40"/>
      <c r="D338" s="40"/>
      <c r="E338" s="40"/>
      <c r="F338" s="40"/>
      <c r="G338" s="40"/>
      <c r="H338" s="40"/>
      <c r="I338" s="40"/>
      <c r="J338" s="40"/>
      <c r="K338" s="40"/>
      <c r="L338" s="40"/>
      <c r="S338" s="40"/>
      <c r="T338" s="40"/>
    </row>
    <row r="339" spans="2:20" ht="12.75">
      <c r="B339" s="40"/>
      <c r="C339" s="40"/>
      <c r="D339" s="40"/>
      <c r="E339" s="40"/>
      <c r="F339" s="40"/>
      <c r="G339" s="40"/>
      <c r="H339" s="40"/>
      <c r="I339" s="40"/>
      <c r="J339" s="40"/>
      <c r="K339" s="40"/>
      <c r="L339" s="40"/>
      <c r="S339" s="40"/>
      <c r="T339" s="40"/>
    </row>
    <row r="340" spans="2:20" ht="12.75">
      <c r="B340" s="40"/>
      <c r="C340" s="40"/>
      <c r="D340" s="40"/>
      <c r="E340" s="40"/>
      <c r="F340" s="40"/>
      <c r="G340" s="40"/>
      <c r="H340" s="40"/>
      <c r="I340" s="40"/>
      <c r="J340" s="40"/>
      <c r="K340" s="40"/>
      <c r="L340" s="40"/>
      <c r="S340" s="40"/>
      <c r="T340" s="40"/>
    </row>
    <row r="341" spans="2:20" ht="12.75">
      <c r="B341" s="40"/>
      <c r="C341" s="40"/>
      <c r="D341" s="40"/>
      <c r="E341" s="40"/>
      <c r="F341" s="40"/>
      <c r="G341" s="40"/>
      <c r="H341" s="40"/>
      <c r="I341" s="40"/>
      <c r="J341" s="40"/>
      <c r="K341" s="40"/>
      <c r="L341" s="40"/>
      <c r="S341" s="40"/>
      <c r="T341" s="40"/>
    </row>
    <row r="342" spans="2:20" ht="12.75">
      <c r="B342" s="40"/>
      <c r="C342" s="40"/>
      <c r="D342" s="40"/>
      <c r="E342" s="40"/>
      <c r="F342" s="40"/>
      <c r="G342" s="40"/>
      <c r="H342" s="40"/>
      <c r="I342" s="40"/>
      <c r="J342" s="40"/>
      <c r="K342" s="40"/>
      <c r="L342" s="40"/>
      <c r="S342" s="40"/>
      <c r="T342" s="40"/>
    </row>
    <row r="343" spans="2:20" ht="12.75">
      <c r="B343" s="40"/>
      <c r="C343" s="40"/>
      <c r="D343" s="40"/>
      <c r="E343" s="40"/>
      <c r="F343" s="40"/>
      <c r="G343" s="40"/>
      <c r="H343" s="40"/>
      <c r="I343" s="40"/>
      <c r="J343" s="40"/>
      <c r="K343" s="40"/>
      <c r="L343" s="40"/>
      <c r="S343" s="40"/>
      <c r="T343" s="40"/>
    </row>
    <row r="344" spans="2:20" ht="12.75">
      <c r="B344" s="40"/>
      <c r="C344" s="40"/>
      <c r="D344" s="40"/>
      <c r="E344" s="40"/>
      <c r="F344" s="40"/>
      <c r="G344" s="40"/>
      <c r="H344" s="40"/>
      <c r="I344" s="40"/>
      <c r="J344" s="40"/>
      <c r="K344" s="40"/>
      <c r="L344" s="40"/>
      <c r="S344" s="40"/>
      <c r="T344" s="40"/>
    </row>
    <row r="345" spans="2:20" ht="12.75">
      <c r="B345" s="40"/>
      <c r="C345" s="40"/>
      <c r="D345" s="40"/>
      <c r="E345" s="40"/>
      <c r="F345" s="40"/>
      <c r="G345" s="40"/>
      <c r="H345" s="40"/>
      <c r="I345" s="40"/>
      <c r="J345" s="40"/>
      <c r="K345" s="40"/>
      <c r="L345" s="40"/>
      <c r="S345" s="40"/>
      <c r="T345" s="40"/>
    </row>
    <row r="346" spans="2:20" ht="12.75">
      <c r="B346" s="40"/>
      <c r="C346" s="40"/>
      <c r="D346" s="40"/>
      <c r="E346" s="40"/>
      <c r="F346" s="40"/>
      <c r="G346" s="40"/>
      <c r="H346" s="40"/>
      <c r="I346" s="40"/>
      <c r="J346" s="40"/>
      <c r="K346" s="40"/>
      <c r="L346" s="40"/>
      <c r="S346" s="40"/>
      <c r="T346" s="40"/>
    </row>
    <row r="347" spans="2:20" ht="12.75">
      <c r="B347" s="40"/>
      <c r="C347" s="40"/>
      <c r="D347" s="40"/>
      <c r="E347" s="40"/>
      <c r="F347" s="40"/>
      <c r="G347" s="40"/>
      <c r="H347" s="40"/>
      <c r="I347" s="40"/>
      <c r="J347" s="40"/>
      <c r="K347" s="40"/>
      <c r="L347" s="40"/>
      <c r="S347" s="40"/>
      <c r="T347" s="40"/>
    </row>
    <row r="348" spans="2:20" ht="12.75">
      <c r="B348" s="40"/>
      <c r="C348" s="40"/>
      <c r="D348" s="40"/>
      <c r="E348" s="40"/>
      <c r="F348" s="40"/>
      <c r="G348" s="40"/>
      <c r="H348" s="40"/>
      <c r="I348" s="40"/>
      <c r="J348" s="40"/>
      <c r="K348" s="40"/>
      <c r="L348" s="40"/>
      <c r="S348" s="40"/>
      <c r="T348" s="40"/>
    </row>
    <row r="349" spans="2:20" ht="12.75">
      <c r="B349" s="40"/>
      <c r="C349" s="40"/>
      <c r="D349" s="40"/>
      <c r="E349" s="40"/>
      <c r="F349" s="40"/>
      <c r="G349" s="40"/>
      <c r="H349" s="40"/>
      <c r="I349" s="40"/>
      <c r="J349" s="40"/>
      <c r="K349" s="40"/>
      <c r="L349" s="40"/>
      <c r="S349" s="40"/>
      <c r="T349" s="40"/>
    </row>
    <row r="350" spans="2:20" ht="12.75">
      <c r="B350" s="40"/>
      <c r="C350" s="40"/>
      <c r="D350" s="40"/>
      <c r="E350" s="40"/>
      <c r="F350" s="40"/>
      <c r="G350" s="40"/>
      <c r="H350" s="40"/>
      <c r="I350" s="40"/>
      <c r="J350" s="40"/>
      <c r="K350" s="40"/>
      <c r="L350" s="40"/>
      <c r="S350" s="40"/>
      <c r="T350" s="40"/>
    </row>
    <row r="351" spans="2:20" ht="12.75">
      <c r="B351" s="40"/>
      <c r="C351" s="40"/>
      <c r="D351" s="40"/>
      <c r="E351" s="40"/>
      <c r="F351" s="40"/>
      <c r="G351" s="40"/>
      <c r="H351" s="40"/>
      <c r="I351" s="40"/>
      <c r="J351" s="40"/>
      <c r="K351" s="40"/>
      <c r="L351" s="40"/>
      <c r="S351" s="40"/>
      <c r="T351" s="40"/>
    </row>
    <row r="352" spans="2:20" ht="12.75">
      <c r="B352" s="40"/>
      <c r="C352" s="40"/>
      <c r="D352" s="40"/>
      <c r="E352" s="40"/>
      <c r="F352" s="40"/>
      <c r="G352" s="40"/>
      <c r="H352" s="40"/>
      <c r="I352" s="40"/>
      <c r="J352" s="40"/>
      <c r="K352" s="40"/>
      <c r="L352" s="40"/>
      <c r="S352" s="40"/>
      <c r="T352" s="40"/>
    </row>
    <row r="353" spans="2:20" ht="12.75">
      <c r="B353" s="40"/>
      <c r="C353" s="40"/>
      <c r="D353" s="40"/>
      <c r="E353" s="40"/>
      <c r="F353" s="40"/>
      <c r="G353" s="40"/>
      <c r="H353" s="40"/>
      <c r="I353" s="40"/>
      <c r="J353" s="40"/>
      <c r="K353" s="40"/>
      <c r="L353" s="40"/>
      <c r="S353" s="40"/>
      <c r="T353" s="40"/>
    </row>
    <row r="354" spans="2:20" ht="12.75">
      <c r="B354" s="40"/>
      <c r="C354" s="40"/>
      <c r="D354" s="40"/>
      <c r="E354" s="40"/>
      <c r="F354" s="40"/>
      <c r="G354" s="40"/>
      <c r="H354" s="40"/>
      <c r="I354" s="40"/>
      <c r="J354" s="40"/>
      <c r="K354" s="40"/>
      <c r="L354" s="40"/>
      <c r="S354" s="40"/>
      <c r="T354" s="40"/>
    </row>
    <row r="355" spans="2:20" ht="12.75">
      <c r="B355" s="40"/>
      <c r="C355" s="40"/>
      <c r="D355" s="40"/>
      <c r="E355" s="40"/>
      <c r="F355" s="40"/>
      <c r="G355" s="40"/>
      <c r="H355" s="40"/>
      <c r="I355" s="40"/>
      <c r="J355" s="40"/>
      <c r="K355" s="40"/>
      <c r="L355" s="40"/>
      <c r="S355" s="40"/>
      <c r="T355" s="40"/>
    </row>
    <row r="356" spans="2:20" ht="12.75">
      <c r="B356" s="40"/>
      <c r="C356" s="40"/>
      <c r="D356" s="40"/>
      <c r="E356" s="40"/>
      <c r="F356" s="40"/>
      <c r="G356" s="40"/>
      <c r="H356" s="40"/>
      <c r="I356" s="40"/>
      <c r="J356" s="40"/>
      <c r="K356" s="40"/>
      <c r="L356" s="40"/>
      <c r="S356" s="40"/>
      <c r="T356" s="40"/>
    </row>
    <row r="357" spans="2:20" ht="12.75">
      <c r="B357" s="40"/>
      <c r="C357" s="40"/>
      <c r="D357" s="40"/>
      <c r="E357" s="40"/>
      <c r="F357" s="40"/>
      <c r="G357" s="40"/>
      <c r="H357" s="40"/>
      <c r="I357" s="40"/>
      <c r="J357" s="40"/>
      <c r="K357" s="40"/>
      <c r="L357" s="40"/>
      <c r="S357" s="40"/>
      <c r="T357" s="40"/>
    </row>
    <row r="358" spans="2:20" ht="12.75">
      <c r="B358" s="40"/>
      <c r="C358" s="40"/>
      <c r="D358" s="40"/>
      <c r="E358" s="40"/>
      <c r="F358" s="40"/>
      <c r="G358" s="40"/>
      <c r="H358" s="40"/>
      <c r="I358" s="40"/>
      <c r="J358" s="40"/>
      <c r="K358" s="40"/>
      <c r="L358" s="40"/>
      <c r="S358" s="40"/>
      <c r="T358" s="40"/>
    </row>
    <row r="359" spans="2:20" ht="12.75">
      <c r="B359" s="40"/>
      <c r="C359" s="40"/>
      <c r="D359" s="40"/>
      <c r="E359" s="40"/>
      <c r="F359" s="40"/>
      <c r="G359" s="40"/>
      <c r="H359" s="40"/>
      <c r="I359" s="40"/>
      <c r="J359" s="40"/>
      <c r="K359" s="40"/>
      <c r="L359" s="40"/>
      <c r="S359" s="40"/>
      <c r="T359" s="40"/>
    </row>
    <row r="360" spans="2:20" ht="12.75">
      <c r="B360" s="40"/>
      <c r="C360" s="40"/>
      <c r="D360" s="40"/>
      <c r="E360" s="40"/>
      <c r="F360" s="40"/>
      <c r="G360" s="40"/>
      <c r="H360" s="40"/>
      <c r="I360" s="40"/>
      <c r="J360" s="40"/>
      <c r="K360" s="40"/>
      <c r="L360" s="40"/>
      <c r="S360" s="40"/>
      <c r="T360" s="40"/>
    </row>
    <row r="361" spans="2:20" ht="12.75">
      <c r="B361" s="40"/>
      <c r="C361" s="40"/>
      <c r="D361" s="40"/>
      <c r="E361" s="40"/>
      <c r="F361" s="40"/>
      <c r="G361" s="40"/>
      <c r="H361" s="40"/>
      <c r="I361" s="40"/>
      <c r="J361" s="40"/>
      <c r="K361" s="40"/>
      <c r="L361" s="40"/>
      <c r="S361" s="40"/>
      <c r="T361" s="40"/>
    </row>
    <row r="362" spans="2:20" ht="12.75">
      <c r="B362" s="40"/>
      <c r="C362" s="40"/>
      <c r="D362" s="40"/>
      <c r="E362" s="40"/>
      <c r="F362" s="40"/>
      <c r="G362" s="40"/>
      <c r="H362" s="40"/>
      <c r="I362" s="40"/>
      <c r="J362" s="40"/>
      <c r="K362" s="40"/>
      <c r="L362" s="40"/>
      <c r="S362" s="40"/>
      <c r="T362" s="40"/>
    </row>
    <row r="363" spans="2:20" ht="12.75">
      <c r="B363" s="40"/>
      <c r="C363" s="40"/>
      <c r="D363" s="40"/>
      <c r="E363" s="40"/>
      <c r="F363" s="40"/>
      <c r="G363" s="40"/>
      <c r="H363" s="40"/>
      <c r="I363" s="40"/>
      <c r="J363" s="40"/>
      <c r="K363" s="40"/>
      <c r="L363" s="40"/>
      <c r="S363" s="40"/>
      <c r="T363" s="40"/>
    </row>
    <row r="364" spans="2:20" ht="12.75">
      <c r="B364" s="40"/>
      <c r="C364" s="40"/>
      <c r="D364" s="40"/>
      <c r="E364" s="40"/>
      <c r="F364" s="40"/>
      <c r="G364" s="40"/>
      <c r="H364" s="40"/>
      <c r="I364" s="40"/>
      <c r="J364" s="40"/>
      <c r="K364" s="40"/>
      <c r="L364" s="40"/>
      <c r="S364" s="40"/>
      <c r="T364" s="40"/>
    </row>
    <row r="365" spans="2:20" ht="12.75">
      <c r="B365" s="40"/>
      <c r="C365" s="40"/>
      <c r="D365" s="40"/>
      <c r="E365" s="40"/>
      <c r="F365" s="40"/>
      <c r="G365" s="40"/>
      <c r="H365" s="40"/>
      <c r="I365" s="40"/>
      <c r="J365" s="40"/>
      <c r="K365" s="40"/>
      <c r="L365" s="40"/>
      <c r="S365" s="40"/>
      <c r="T365" s="40"/>
    </row>
    <row r="366" spans="2:20" ht="12.75">
      <c r="B366" s="40"/>
      <c r="C366" s="40"/>
      <c r="D366" s="40"/>
      <c r="E366" s="40"/>
      <c r="F366" s="40"/>
      <c r="G366" s="40"/>
      <c r="H366" s="40"/>
      <c r="I366" s="40"/>
      <c r="J366" s="40"/>
      <c r="K366" s="40"/>
      <c r="L366" s="40"/>
      <c r="S366" s="40"/>
      <c r="T366" s="40"/>
    </row>
    <row r="367" spans="2:20" ht="12.75">
      <c r="B367" s="40"/>
      <c r="C367" s="40"/>
      <c r="D367" s="40"/>
      <c r="E367" s="40"/>
      <c r="F367" s="40"/>
      <c r="G367" s="40"/>
      <c r="H367" s="40"/>
      <c r="I367" s="40"/>
      <c r="J367" s="40"/>
      <c r="K367" s="40"/>
      <c r="L367" s="40"/>
      <c r="S367" s="40"/>
      <c r="T367" s="40"/>
    </row>
    <row r="368" spans="2:20" ht="12.75">
      <c r="B368" s="40"/>
      <c r="C368" s="40"/>
      <c r="D368" s="40"/>
      <c r="E368" s="40"/>
      <c r="F368" s="40"/>
      <c r="G368" s="40"/>
      <c r="H368" s="40"/>
      <c r="I368" s="40"/>
      <c r="J368" s="40"/>
      <c r="K368" s="40"/>
      <c r="L368" s="40"/>
      <c r="S368" s="40"/>
      <c r="T368" s="40"/>
    </row>
    <row r="369" spans="2:20" ht="12.75">
      <c r="B369" s="40"/>
      <c r="C369" s="40"/>
      <c r="D369" s="40"/>
      <c r="E369" s="40"/>
      <c r="F369" s="40"/>
      <c r="G369" s="40"/>
      <c r="H369" s="40"/>
      <c r="I369" s="40"/>
      <c r="J369" s="40"/>
      <c r="K369" s="40"/>
      <c r="L369" s="40"/>
      <c r="S369" s="40"/>
      <c r="T369" s="40"/>
    </row>
    <row r="370" spans="2:20" ht="12.75">
      <c r="B370" s="40"/>
      <c r="C370" s="40"/>
      <c r="D370" s="40"/>
      <c r="E370" s="40"/>
      <c r="F370" s="40"/>
      <c r="G370" s="40"/>
      <c r="H370" s="40"/>
      <c r="I370" s="40"/>
      <c r="J370" s="40"/>
      <c r="K370" s="40"/>
      <c r="L370" s="40"/>
      <c r="S370" s="40"/>
      <c r="T370" s="40"/>
    </row>
    <row r="371" spans="2:20" ht="12.75">
      <c r="B371" s="40"/>
      <c r="C371" s="40"/>
      <c r="D371" s="40"/>
      <c r="E371" s="40"/>
      <c r="F371" s="40"/>
      <c r="G371" s="40"/>
      <c r="H371" s="40"/>
      <c r="I371" s="40"/>
      <c r="J371" s="40"/>
      <c r="K371" s="40"/>
      <c r="L371" s="40"/>
      <c r="S371" s="40"/>
      <c r="T371" s="40"/>
    </row>
    <row r="372" spans="2:20" ht="12.75">
      <c r="B372" s="40"/>
      <c r="C372" s="40"/>
      <c r="D372" s="40"/>
      <c r="E372" s="40"/>
      <c r="F372" s="40"/>
      <c r="G372" s="40"/>
      <c r="H372" s="40"/>
      <c r="I372" s="40"/>
      <c r="J372" s="40"/>
      <c r="K372" s="40"/>
      <c r="L372" s="40"/>
      <c r="S372" s="40"/>
      <c r="T372" s="40"/>
    </row>
    <row r="373" spans="2:20" ht="12.75">
      <c r="B373" s="40"/>
      <c r="C373" s="40"/>
      <c r="D373" s="40"/>
      <c r="E373" s="40"/>
      <c r="F373" s="40"/>
      <c r="G373" s="40"/>
      <c r="H373" s="40"/>
      <c r="I373" s="40"/>
      <c r="J373" s="40"/>
      <c r="K373" s="40"/>
      <c r="L373" s="40"/>
      <c r="S373" s="40"/>
      <c r="T373" s="40"/>
    </row>
    <row r="374" spans="2:20" ht="12.75">
      <c r="B374" s="40"/>
      <c r="C374" s="40"/>
      <c r="D374" s="40"/>
      <c r="E374" s="40"/>
      <c r="F374" s="40"/>
      <c r="G374" s="40"/>
      <c r="H374" s="40"/>
      <c r="I374" s="40"/>
      <c r="J374" s="40"/>
      <c r="K374" s="40"/>
      <c r="L374" s="40"/>
      <c r="S374" s="40"/>
      <c r="T374" s="40"/>
    </row>
    <row r="375" spans="2:20" ht="12.75">
      <c r="B375" s="40"/>
      <c r="C375" s="40"/>
      <c r="D375" s="40"/>
      <c r="E375" s="40"/>
      <c r="F375" s="40"/>
      <c r="G375" s="40"/>
      <c r="H375" s="40"/>
      <c r="I375" s="40"/>
      <c r="J375" s="40"/>
      <c r="K375" s="40"/>
      <c r="L375" s="40"/>
      <c r="S375" s="40"/>
      <c r="T375" s="40"/>
    </row>
    <row r="376" spans="2:20" ht="12.75">
      <c r="B376" s="40"/>
      <c r="C376" s="40"/>
      <c r="D376" s="40"/>
      <c r="E376" s="40"/>
      <c r="F376" s="40"/>
      <c r="G376" s="40"/>
      <c r="H376" s="40"/>
      <c r="I376" s="40"/>
      <c r="J376" s="40"/>
      <c r="K376" s="40"/>
      <c r="L376" s="40"/>
      <c r="S376" s="40"/>
      <c r="T376" s="40"/>
    </row>
    <row r="377" spans="2:20" ht="12.75">
      <c r="B377" s="40"/>
      <c r="C377" s="40"/>
      <c r="D377" s="40"/>
      <c r="E377" s="40"/>
      <c r="F377" s="40"/>
      <c r="G377" s="40"/>
      <c r="H377" s="40"/>
      <c r="I377" s="40"/>
      <c r="J377" s="40"/>
      <c r="K377" s="40"/>
      <c r="L377" s="40"/>
      <c r="S377" s="40"/>
      <c r="T377" s="40"/>
    </row>
    <row r="378" spans="2:20" ht="12.75">
      <c r="B378" s="40"/>
      <c r="C378" s="40"/>
      <c r="D378" s="40"/>
      <c r="E378" s="40"/>
      <c r="F378" s="40"/>
      <c r="G378" s="40"/>
      <c r="H378" s="40"/>
      <c r="I378" s="40"/>
      <c r="J378" s="40"/>
      <c r="K378" s="40"/>
      <c r="L378" s="40"/>
      <c r="S378" s="40"/>
      <c r="T378" s="40"/>
    </row>
    <row r="379" spans="2:20" ht="12.75">
      <c r="B379" s="40"/>
      <c r="C379" s="40"/>
      <c r="D379" s="40"/>
      <c r="E379" s="40"/>
      <c r="F379" s="40"/>
      <c r="G379" s="40"/>
      <c r="H379" s="40"/>
      <c r="I379" s="40"/>
      <c r="J379" s="40"/>
      <c r="K379" s="40"/>
      <c r="L379" s="40"/>
      <c r="S379" s="40"/>
      <c r="T379" s="40"/>
    </row>
    <row r="380" spans="2:20" ht="12.75">
      <c r="B380" s="40"/>
      <c r="C380" s="40"/>
      <c r="D380" s="40"/>
      <c r="E380" s="40"/>
      <c r="F380" s="40"/>
      <c r="G380" s="40"/>
      <c r="H380" s="40"/>
      <c r="I380" s="40"/>
      <c r="J380" s="40"/>
      <c r="K380" s="40"/>
      <c r="L380" s="40"/>
      <c r="S380" s="40"/>
      <c r="T380" s="40"/>
    </row>
    <row r="381" spans="2:20" ht="12.75">
      <c r="B381" s="40"/>
      <c r="C381" s="40"/>
      <c r="D381" s="40"/>
      <c r="E381" s="40"/>
      <c r="F381" s="40"/>
      <c r="G381" s="40"/>
      <c r="H381" s="40"/>
      <c r="I381" s="40"/>
      <c r="J381" s="40"/>
      <c r="K381" s="40"/>
      <c r="L381" s="40"/>
      <c r="S381" s="40"/>
      <c r="T381" s="40"/>
    </row>
    <row r="382" spans="2:20" ht="12.75">
      <c r="B382" s="40"/>
      <c r="C382" s="40"/>
      <c r="D382" s="40"/>
      <c r="E382" s="40"/>
      <c r="F382" s="40"/>
      <c r="G382" s="40"/>
      <c r="H382" s="40"/>
      <c r="I382" s="40"/>
      <c r="J382" s="40"/>
      <c r="K382" s="40"/>
      <c r="L382" s="40"/>
      <c r="S382" s="40"/>
      <c r="T382" s="40"/>
    </row>
    <row r="383" spans="2:20" ht="12.75">
      <c r="B383" s="40"/>
      <c r="C383" s="40"/>
      <c r="D383" s="40"/>
      <c r="E383" s="40"/>
      <c r="F383" s="40"/>
      <c r="G383" s="40"/>
      <c r="H383" s="40"/>
      <c r="I383" s="40"/>
      <c r="J383" s="40"/>
      <c r="K383" s="40"/>
      <c r="L383" s="40"/>
      <c r="S383" s="40"/>
      <c r="T383" s="40"/>
    </row>
    <row r="384" spans="2:20" ht="12.75">
      <c r="B384" s="40"/>
      <c r="C384" s="40"/>
      <c r="D384" s="40"/>
      <c r="E384" s="40"/>
      <c r="F384" s="40"/>
      <c r="G384" s="40"/>
      <c r="H384" s="40"/>
      <c r="I384" s="40"/>
      <c r="J384" s="40"/>
      <c r="K384" s="40"/>
      <c r="L384" s="40"/>
      <c r="S384" s="40"/>
      <c r="T384" s="40"/>
    </row>
    <row r="385" spans="2:20" ht="12.75">
      <c r="B385" s="40"/>
      <c r="C385" s="40"/>
      <c r="D385" s="40"/>
      <c r="E385" s="40"/>
      <c r="F385" s="40"/>
      <c r="G385" s="40"/>
      <c r="H385" s="40"/>
      <c r="I385" s="40"/>
      <c r="J385" s="40"/>
      <c r="K385" s="40"/>
      <c r="L385" s="40"/>
      <c r="S385" s="40"/>
      <c r="T385" s="40"/>
    </row>
    <row r="386" spans="2:20" ht="12.75">
      <c r="B386" s="40"/>
      <c r="C386" s="40"/>
      <c r="D386" s="40"/>
      <c r="E386" s="40"/>
      <c r="F386" s="40"/>
      <c r="G386" s="40"/>
      <c r="H386" s="40"/>
      <c r="I386" s="40"/>
      <c r="J386" s="40"/>
      <c r="K386" s="40"/>
      <c r="L386" s="40"/>
      <c r="S386" s="40"/>
      <c r="T386" s="40"/>
    </row>
    <row r="387" spans="2:20" ht="12.75">
      <c r="B387" s="40"/>
      <c r="C387" s="40"/>
      <c r="D387" s="40"/>
      <c r="E387" s="40"/>
      <c r="F387" s="40"/>
      <c r="G387" s="40"/>
      <c r="H387" s="40"/>
      <c r="I387" s="40"/>
      <c r="J387" s="40"/>
      <c r="K387" s="40"/>
      <c r="L387" s="40"/>
      <c r="S387" s="40"/>
      <c r="T387" s="40"/>
    </row>
    <row r="388" spans="2:20" ht="12.75">
      <c r="B388" s="40"/>
      <c r="C388" s="40"/>
      <c r="D388" s="40"/>
      <c r="E388" s="40"/>
      <c r="F388" s="40"/>
      <c r="G388" s="40"/>
      <c r="H388" s="40"/>
      <c r="I388" s="40"/>
      <c r="J388" s="40"/>
      <c r="K388" s="40"/>
      <c r="L388" s="40"/>
      <c r="S388" s="40"/>
      <c r="T388" s="40"/>
    </row>
    <row r="389" spans="2:20" ht="12.75">
      <c r="B389" s="40"/>
      <c r="C389" s="40"/>
      <c r="D389" s="40"/>
      <c r="E389" s="40"/>
      <c r="F389" s="40"/>
      <c r="G389" s="40"/>
      <c r="H389" s="40"/>
      <c r="I389" s="40"/>
      <c r="J389" s="40"/>
      <c r="K389" s="40"/>
      <c r="L389" s="40"/>
      <c r="S389" s="40"/>
      <c r="T389" s="40"/>
    </row>
    <row r="390" spans="2:20" ht="12.75">
      <c r="B390" s="40"/>
      <c r="C390" s="40"/>
      <c r="D390" s="40"/>
      <c r="E390" s="40"/>
      <c r="F390" s="40"/>
      <c r="G390" s="40"/>
      <c r="H390" s="40"/>
      <c r="I390" s="40"/>
      <c r="J390" s="40"/>
      <c r="K390" s="40"/>
      <c r="L390" s="40"/>
      <c r="S390" s="40"/>
      <c r="T390" s="40"/>
    </row>
    <row r="391" spans="2:20" ht="12.75">
      <c r="B391" s="40"/>
      <c r="C391" s="40"/>
      <c r="D391" s="40"/>
      <c r="E391" s="40"/>
      <c r="F391" s="40"/>
      <c r="G391" s="40"/>
      <c r="H391" s="40"/>
      <c r="I391" s="40"/>
      <c r="J391" s="40"/>
      <c r="K391" s="40"/>
      <c r="L391" s="40"/>
      <c r="S391" s="40"/>
      <c r="T391" s="40"/>
    </row>
    <row r="392" spans="2:20" ht="12.75">
      <c r="B392" s="40"/>
      <c r="C392" s="40"/>
      <c r="D392" s="40"/>
      <c r="E392" s="40"/>
      <c r="F392" s="40"/>
      <c r="G392" s="40"/>
      <c r="H392" s="40"/>
      <c r="I392" s="40"/>
      <c r="J392" s="40"/>
      <c r="K392" s="40"/>
      <c r="L392" s="40"/>
      <c r="S392" s="40"/>
      <c r="T392" s="40"/>
    </row>
    <row r="393" spans="2:20" ht="12.75">
      <c r="B393" s="40"/>
      <c r="C393" s="40"/>
      <c r="D393" s="40"/>
      <c r="E393" s="40"/>
      <c r="F393" s="40"/>
      <c r="G393" s="40"/>
      <c r="H393" s="40"/>
      <c r="I393" s="40"/>
      <c r="J393" s="40"/>
      <c r="K393" s="40"/>
      <c r="L393" s="40"/>
      <c r="S393" s="40"/>
      <c r="T393" s="40"/>
    </row>
    <row r="394" spans="2:20" ht="12.75">
      <c r="B394" s="40"/>
      <c r="C394" s="40"/>
      <c r="D394" s="40"/>
      <c r="E394" s="40"/>
      <c r="F394" s="40"/>
      <c r="G394" s="40"/>
      <c r="H394" s="40"/>
      <c r="I394" s="40"/>
      <c r="J394" s="40"/>
      <c r="K394" s="40"/>
      <c r="L394" s="40"/>
      <c r="S394" s="40"/>
      <c r="T394" s="40"/>
    </row>
    <row r="395" spans="2:20" ht="12.75">
      <c r="B395" s="40"/>
      <c r="C395" s="40"/>
      <c r="D395" s="40"/>
      <c r="E395" s="40"/>
      <c r="F395" s="40"/>
      <c r="G395" s="40"/>
      <c r="H395" s="40"/>
      <c r="I395" s="40"/>
      <c r="J395" s="40"/>
      <c r="K395" s="40"/>
      <c r="L395" s="40"/>
      <c r="S395" s="40"/>
      <c r="T395" s="40"/>
    </row>
    <row r="396" spans="2:20" ht="12.75">
      <c r="B396" s="40"/>
      <c r="C396" s="40"/>
      <c r="D396" s="40"/>
      <c r="E396" s="40"/>
      <c r="F396" s="40"/>
      <c r="G396" s="40"/>
      <c r="H396" s="40"/>
      <c r="I396" s="40"/>
      <c r="J396" s="40"/>
      <c r="K396" s="40"/>
      <c r="L396" s="40"/>
      <c r="S396" s="40"/>
      <c r="T396" s="40"/>
    </row>
    <row r="397" spans="2:20" ht="12.75">
      <c r="B397" s="40"/>
      <c r="C397" s="40"/>
      <c r="D397" s="40"/>
      <c r="E397" s="40"/>
      <c r="F397" s="40"/>
      <c r="G397" s="40"/>
      <c r="H397" s="40"/>
      <c r="I397" s="40"/>
      <c r="J397" s="40"/>
      <c r="K397" s="40"/>
      <c r="L397" s="40"/>
      <c r="S397" s="40"/>
      <c r="T397" s="40"/>
    </row>
    <row r="398" spans="2:20" ht="12.75">
      <c r="B398" s="40"/>
      <c r="C398" s="40"/>
      <c r="D398" s="40"/>
      <c r="E398" s="40"/>
      <c r="F398" s="40"/>
      <c r="G398" s="40"/>
      <c r="H398" s="40"/>
      <c r="I398" s="40"/>
      <c r="J398" s="40"/>
      <c r="K398" s="40"/>
      <c r="L398" s="40"/>
      <c r="S398" s="40"/>
      <c r="T398" s="40"/>
    </row>
    <row r="399" spans="2:20" ht="12.75">
      <c r="B399" s="40"/>
      <c r="C399" s="40"/>
      <c r="D399" s="40"/>
      <c r="E399" s="40"/>
      <c r="F399" s="40"/>
      <c r="G399" s="40"/>
      <c r="H399" s="40"/>
      <c r="I399" s="40"/>
      <c r="J399" s="40"/>
      <c r="K399" s="40"/>
      <c r="L399" s="40"/>
      <c r="S399" s="40"/>
      <c r="T399" s="40"/>
    </row>
    <row r="400" spans="2:20" ht="12.75">
      <c r="B400" s="40"/>
      <c r="C400" s="40"/>
      <c r="D400" s="40"/>
      <c r="E400" s="40"/>
      <c r="F400" s="40"/>
      <c r="G400" s="40"/>
      <c r="H400" s="40"/>
      <c r="I400" s="40"/>
      <c r="J400" s="40"/>
      <c r="K400" s="40"/>
      <c r="L400" s="40"/>
      <c r="S400" s="40"/>
      <c r="T400" s="40"/>
    </row>
    <row r="401" spans="2:20" ht="12.75">
      <c r="B401" s="40"/>
      <c r="C401" s="40"/>
      <c r="D401" s="40"/>
      <c r="E401" s="40"/>
      <c r="F401" s="40"/>
      <c r="G401" s="40"/>
      <c r="H401" s="40"/>
      <c r="I401" s="40"/>
      <c r="J401" s="40"/>
      <c r="K401" s="40"/>
      <c r="L401" s="40"/>
      <c r="S401" s="40"/>
      <c r="T401" s="40"/>
    </row>
    <row r="402" spans="2:20" ht="12.75">
      <c r="B402" s="40"/>
      <c r="C402" s="40"/>
      <c r="D402" s="40"/>
      <c r="E402" s="40"/>
      <c r="F402" s="40"/>
      <c r="G402" s="40"/>
      <c r="H402" s="40"/>
      <c r="I402" s="40"/>
      <c r="J402" s="40"/>
      <c r="K402" s="40"/>
      <c r="L402" s="40"/>
      <c r="S402" s="40"/>
      <c r="T402" s="40"/>
    </row>
    <row r="403" spans="2:20" ht="12.75">
      <c r="B403" s="40"/>
      <c r="C403" s="40"/>
      <c r="D403" s="40"/>
      <c r="E403" s="40"/>
      <c r="F403" s="40"/>
      <c r="G403" s="40"/>
      <c r="H403" s="40"/>
      <c r="I403" s="40"/>
      <c r="J403" s="40"/>
      <c r="K403" s="40"/>
      <c r="L403" s="40"/>
      <c r="S403" s="40"/>
      <c r="T403" s="40"/>
    </row>
    <row r="404" spans="2:20" ht="12.75">
      <c r="B404" s="40"/>
      <c r="C404" s="40"/>
      <c r="D404" s="40"/>
      <c r="E404" s="40"/>
      <c r="F404" s="40"/>
      <c r="G404" s="40"/>
      <c r="H404" s="40"/>
      <c r="I404" s="40"/>
      <c r="J404" s="40"/>
      <c r="K404" s="40"/>
      <c r="L404" s="40"/>
      <c r="S404" s="40"/>
      <c r="T404" s="40"/>
    </row>
    <row r="405" spans="2:20" ht="12.75">
      <c r="B405" s="40"/>
      <c r="C405" s="40"/>
      <c r="D405" s="40"/>
      <c r="E405" s="40"/>
      <c r="F405" s="40"/>
      <c r="G405" s="40"/>
      <c r="H405" s="40"/>
      <c r="I405" s="40"/>
      <c r="J405" s="40"/>
      <c r="K405" s="40"/>
      <c r="L405" s="40"/>
      <c r="S405" s="40"/>
      <c r="T405" s="40"/>
    </row>
    <row r="406" spans="2:20" ht="12.75">
      <c r="B406" s="40"/>
      <c r="C406" s="40"/>
      <c r="D406" s="40"/>
      <c r="E406" s="40"/>
      <c r="F406" s="40"/>
      <c r="G406" s="40"/>
      <c r="H406" s="40"/>
      <c r="I406" s="40"/>
      <c r="J406" s="40"/>
      <c r="K406" s="40"/>
      <c r="L406" s="40"/>
      <c r="S406" s="40"/>
      <c r="T406" s="40"/>
    </row>
    <row r="407" spans="2:20" ht="12.75">
      <c r="B407" s="40"/>
      <c r="C407" s="40"/>
      <c r="D407" s="40"/>
      <c r="E407" s="40"/>
      <c r="F407" s="40"/>
      <c r="G407" s="40"/>
      <c r="H407" s="40"/>
      <c r="I407" s="40"/>
      <c r="J407" s="40"/>
      <c r="K407" s="40"/>
      <c r="L407" s="40"/>
      <c r="S407" s="40"/>
      <c r="T407" s="40"/>
    </row>
    <row r="408" spans="2:20" ht="12.75">
      <c r="B408" s="40"/>
      <c r="C408" s="40"/>
      <c r="D408" s="40"/>
      <c r="E408" s="40"/>
      <c r="F408" s="40"/>
      <c r="G408" s="40"/>
      <c r="H408" s="40"/>
      <c r="I408" s="40"/>
      <c r="J408" s="40"/>
      <c r="K408" s="40"/>
      <c r="L408" s="40"/>
      <c r="S408" s="40"/>
      <c r="T408" s="40"/>
    </row>
    <row r="409" spans="2:20" ht="12.75">
      <c r="B409" s="40"/>
      <c r="C409" s="40"/>
      <c r="D409" s="40"/>
      <c r="E409" s="40"/>
      <c r="F409" s="40"/>
      <c r="G409" s="40"/>
      <c r="H409" s="40"/>
      <c r="I409" s="40"/>
      <c r="J409" s="40"/>
      <c r="K409" s="40"/>
      <c r="L409" s="40"/>
      <c r="S409" s="40"/>
      <c r="T409" s="40"/>
    </row>
    <row r="410" spans="2:20" ht="12.75">
      <c r="B410" s="40"/>
      <c r="C410" s="40"/>
      <c r="D410" s="40"/>
      <c r="E410" s="40"/>
      <c r="F410" s="40"/>
      <c r="G410" s="40"/>
      <c r="H410" s="40"/>
      <c r="I410" s="40"/>
      <c r="J410" s="40"/>
      <c r="K410" s="40"/>
      <c r="L410" s="40"/>
      <c r="S410" s="40"/>
      <c r="T410" s="40"/>
    </row>
    <row r="411" spans="2:20" ht="12.75">
      <c r="B411" s="40"/>
      <c r="C411" s="40"/>
      <c r="D411" s="40"/>
      <c r="E411" s="40"/>
      <c r="F411" s="40"/>
      <c r="G411" s="40"/>
      <c r="H411" s="40"/>
      <c r="I411" s="40"/>
      <c r="J411" s="40"/>
      <c r="K411" s="40"/>
      <c r="L411" s="40"/>
      <c r="S411" s="40"/>
      <c r="T411" s="40"/>
    </row>
    <row r="412" spans="2:20" ht="12.75">
      <c r="B412" s="40"/>
      <c r="C412" s="40"/>
      <c r="D412" s="40"/>
      <c r="E412" s="40"/>
      <c r="F412" s="40"/>
      <c r="G412" s="40"/>
      <c r="H412" s="40"/>
      <c r="I412" s="40"/>
      <c r="J412" s="40"/>
      <c r="K412" s="40"/>
      <c r="L412" s="40"/>
      <c r="S412" s="40"/>
      <c r="T412" s="40"/>
    </row>
    <row r="413" spans="2:20" ht="12.75">
      <c r="B413" s="40"/>
      <c r="C413" s="40"/>
      <c r="D413" s="40"/>
      <c r="E413" s="40"/>
      <c r="F413" s="40"/>
      <c r="G413" s="40"/>
      <c r="H413" s="40"/>
      <c r="I413" s="40"/>
      <c r="J413" s="40"/>
      <c r="K413" s="40"/>
      <c r="L413" s="40"/>
      <c r="S413" s="40"/>
      <c r="T413" s="40"/>
    </row>
    <row r="414" spans="2:20" ht="12.75">
      <c r="B414" s="40"/>
      <c r="C414" s="40"/>
      <c r="D414" s="40"/>
      <c r="E414" s="40"/>
      <c r="F414" s="40"/>
      <c r="G414" s="40"/>
      <c r="H414" s="40"/>
      <c r="I414" s="40"/>
      <c r="J414" s="40"/>
      <c r="K414" s="40"/>
      <c r="L414" s="40"/>
      <c r="S414" s="40"/>
      <c r="T414" s="40"/>
    </row>
    <row r="415" spans="2:20" ht="12.75">
      <c r="B415" s="40"/>
      <c r="C415" s="40"/>
      <c r="D415" s="40"/>
      <c r="E415" s="40"/>
      <c r="F415" s="40"/>
      <c r="G415" s="40"/>
      <c r="H415" s="40"/>
      <c r="I415" s="40"/>
      <c r="J415" s="40"/>
      <c r="K415" s="40"/>
      <c r="L415" s="40"/>
      <c r="S415" s="40"/>
      <c r="T415" s="40"/>
    </row>
    <row r="416" spans="2:20" ht="12.75">
      <c r="B416" s="40"/>
      <c r="C416" s="40"/>
      <c r="D416" s="40"/>
      <c r="E416" s="40"/>
      <c r="F416" s="40"/>
      <c r="G416" s="40"/>
      <c r="H416" s="40"/>
      <c r="I416" s="40"/>
      <c r="J416" s="40"/>
      <c r="K416" s="40"/>
      <c r="L416" s="40"/>
      <c r="S416" s="40"/>
      <c r="T416" s="40"/>
    </row>
    <row r="417" spans="2:20" ht="12.75">
      <c r="B417" s="40"/>
      <c r="C417" s="40"/>
      <c r="D417" s="40"/>
      <c r="E417" s="40"/>
      <c r="F417" s="40"/>
      <c r="G417" s="40"/>
      <c r="H417" s="40"/>
      <c r="I417" s="40"/>
      <c r="J417" s="40"/>
      <c r="K417" s="40"/>
      <c r="L417" s="40"/>
      <c r="S417" s="40"/>
      <c r="T417" s="40"/>
    </row>
    <row r="418" spans="2:20" ht="12.75">
      <c r="B418" s="40"/>
      <c r="C418" s="40"/>
      <c r="D418" s="40"/>
      <c r="E418" s="40"/>
      <c r="F418" s="40"/>
      <c r="G418" s="40"/>
      <c r="H418" s="40"/>
      <c r="I418" s="40"/>
      <c r="J418" s="40"/>
      <c r="K418" s="40"/>
      <c r="L418" s="40"/>
      <c r="S418" s="40"/>
      <c r="T418" s="40"/>
    </row>
    <row r="419" spans="2:20" ht="12.75">
      <c r="B419" s="40"/>
      <c r="C419" s="40"/>
      <c r="D419" s="40"/>
      <c r="E419" s="40"/>
      <c r="F419" s="40"/>
      <c r="G419" s="40"/>
      <c r="H419" s="40"/>
      <c r="I419" s="40"/>
      <c r="J419" s="40"/>
      <c r="K419" s="40"/>
      <c r="L419" s="40"/>
      <c r="S419" s="40"/>
      <c r="T419" s="40"/>
    </row>
    <row r="420" spans="2:20" ht="12.75">
      <c r="B420" s="40"/>
      <c r="C420" s="40"/>
      <c r="D420" s="40"/>
      <c r="E420" s="40"/>
      <c r="F420" s="40"/>
      <c r="G420" s="40"/>
      <c r="H420" s="40"/>
      <c r="I420" s="40"/>
      <c r="J420" s="40"/>
      <c r="K420" s="40"/>
      <c r="L420" s="40"/>
      <c r="S420" s="40"/>
      <c r="T420" s="40"/>
    </row>
    <row r="421" spans="2:20" ht="12.75">
      <c r="B421" s="40"/>
      <c r="C421" s="40"/>
      <c r="D421" s="40"/>
      <c r="E421" s="40"/>
      <c r="F421" s="40"/>
      <c r="G421" s="40"/>
      <c r="H421" s="40"/>
      <c r="I421" s="40"/>
      <c r="J421" s="40"/>
      <c r="K421" s="40"/>
      <c r="L421" s="40"/>
      <c r="S421" s="40"/>
      <c r="T421" s="40"/>
    </row>
    <row r="422" spans="2:20" ht="12.75">
      <c r="B422" s="40"/>
      <c r="C422" s="40"/>
      <c r="D422" s="40"/>
      <c r="E422" s="40"/>
      <c r="F422" s="40"/>
      <c r="G422" s="40"/>
      <c r="H422" s="40"/>
      <c r="I422" s="40"/>
      <c r="J422" s="40"/>
      <c r="K422" s="40"/>
      <c r="L422" s="40"/>
      <c r="S422" s="40"/>
      <c r="T422" s="40"/>
    </row>
    <row r="423" spans="2:20" ht="12.75">
      <c r="B423" s="40"/>
      <c r="C423" s="40"/>
      <c r="D423" s="40"/>
      <c r="E423" s="40"/>
      <c r="F423" s="40"/>
      <c r="G423" s="40"/>
      <c r="H423" s="40"/>
      <c r="I423" s="40"/>
      <c r="J423" s="40"/>
      <c r="K423" s="40"/>
      <c r="L423" s="40"/>
      <c r="S423" s="40"/>
      <c r="T423" s="40"/>
    </row>
    <row r="424" spans="2:20" ht="12.75">
      <c r="B424" s="40"/>
      <c r="C424" s="40"/>
      <c r="D424" s="40"/>
      <c r="E424" s="40"/>
      <c r="F424" s="40"/>
      <c r="G424" s="40"/>
      <c r="H424" s="40"/>
      <c r="I424" s="40"/>
      <c r="J424" s="40"/>
      <c r="K424" s="40"/>
      <c r="L424" s="40"/>
      <c r="S424" s="40"/>
      <c r="T424" s="40"/>
    </row>
    <row r="425" spans="2:20" ht="12.75">
      <c r="B425" s="40"/>
      <c r="C425" s="40"/>
      <c r="D425" s="40"/>
      <c r="E425" s="40"/>
      <c r="F425" s="40"/>
      <c r="G425" s="40"/>
      <c r="H425" s="40"/>
      <c r="I425" s="40"/>
      <c r="J425" s="40"/>
      <c r="K425" s="40"/>
      <c r="L425" s="40"/>
      <c r="S425" s="40"/>
      <c r="T425" s="40"/>
    </row>
    <row r="426" spans="2:20" ht="12.75">
      <c r="B426" s="40"/>
      <c r="C426" s="40"/>
      <c r="D426" s="40"/>
      <c r="E426" s="40"/>
      <c r="F426" s="40"/>
      <c r="G426" s="40"/>
      <c r="H426" s="40"/>
      <c r="I426" s="40"/>
      <c r="J426" s="40"/>
      <c r="K426" s="40"/>
      <c r="L426" s="40"/>
      <c r="S426" s="40"/>
      <c r="T426" s="40"/>
    </row>
    <row r="427" spans="2:20" ht="12.75">
      <c r="B427" s="40"/>
      <c r="C427" s="40"/>
      <c r="D427" s="40"/>
      <c r="E427" s="40"/>
      <c r="F427" s="40"/>
      <c r="G427" s="40"/>
      <c r="H427" s="40"/>
      <c r="I427" s="40"/>
      <c r="J427" s="40"/>
      <c r="K427" s="40"/>
      <c r="L427" s="40"/>
      <c r="S427" s="40"/>
      <c r="T427" s="40"/>
    </row>
    <row r="428" spans="2:20" ht="12.75">
      <c r="B428" s="40"/>
      <c r="C428" s="40"/>
      <c r="D428" s="40"/>
      <c r="E428" s="40"/>
      <c r="F428" s="40"/>
      <c r="G428" s="40"/>
      <c r="H428" s="40"/>
      <c r="I428" s="40"/>
      <c r="J428" s="40"/>
      <c r="K428" s="40"/>
      <c r="L428" s="40"/>
      <c r="S428" s="40"/>
      <c r="T428" s="40"/>
    </row>
    <row r="429" spans="2:20" ht="12.75">
      <c r="B429" s="40"/>
      <c r="C429" s="40"/>
      <c r="D429" s="40"/>
      <c r="E429" s="40"/>
      <c r="F429" s="40"/>
      <c r="G429" s="40"/>
      <c r="H429" s="40"/>
      <c r="I429" s="40"/>
      <c r="J429" s="40"/>
      <c r="K429" s="40"/>
      <c r="L429" s="40"/>
      <c r="S429" s="40"/>
      <c r="T429" s="40"/>
    </row>
    <row r="430" spans="2:20" ht="12.75">
      <c r="B430" s="40"/>
      <c r="C430" s="40"/>
      <c r="D430" s="40"/>
      <c r="E430" s="40"/>
      <c r="F430" s="40"/>
      <c r="G430" s="40"/>
      <c r="H430" s="40"/>
      <c r="I430" s="40"/>
      <c r="J430" s="40"/>
      <c r="K430" s="40"/>
      <c r="L430" s="40"/>
      <c r="S430" s="40"/>
      <c r="T430" s="40"/>
    </row>
    <row r="431" spans="2:20" ht="12.75">
      <c r="B431" s="40"/>
      <c r="C431" s="40"/>
      <c r="D431" s="40"/>
      <c r="E431" s="40"/>
      <c r="F431" s="40"/>
      <c r="G431" s="40"/>
      <c r="H431" s="40"/>
      <c r="I431" s="40"/>
      <c r="J431" s="40"/>
      <c r="K431" s="40"/>
      <c r="L431" s="40"/>
      <c r="S431" s="40"/>
      <c r="T431" s="40"/>
    </row>
    <row r="432" spans="2:20" ht="12.75">
      <c r="B432" s="40"/>
      <c r="C432" s="40"/>
      <c r="D432" s="40"/>
      <c r="E432" s="40"/>
      <c r="F432" s="40"/>
      <c r="G432" s="40"/>
      <c r="H432" s="40"/>
      <c r="I432" s="40"/>
      <c r="J432" s="40"/>
      <c r="K432" s="40"/>
      <c r="L432" s="40"/>
      <c r="S432" s="40"/>
      <c r="T432" s="40"/>
    </row>
    <row r="433" spans="2:20" ht="12.75">
      <c r="B433" s="40"/>
      <c r="C433" s="40"/>
      <c r="D433" s="40"/>
      <c r="E433" s="40"/>
      <c r="F433" s="40"/>
      <c r="G433" s="40"/>
      <c r="H433" s="40"/>
      <c r="I433" s="40"/>
      <c r="J433" s="40"/>
      <c r="K433" s="40"/>
      <c r="L433" s="40"/>
      <c r="S433" s="40"/>
      <c r="T433" s="40"/>
    </row>
    <row r="434" spans="2:20" ht="12.75">
      <c r="B434" s="40"/>
      <c r="C434" s="40"/>
      <c r="D434" s="40"/>
      <c r="E434" s="40"/>
      <c r="F434" s="40"/>
      <c r="G434" s="40"/>
      <c r="H434" s="40"/>
      <c r="I434" s="40"/>
      <c r="J434" s="40"/>
      <c r="K434" s="40"/>
      <c r="L434" s="40"/>
      <c r="S434" s="40"/>
      <c r="T434" s="40"/>
    </row>
    <row r="435" spans="2:20" ht="12.75">
      <c r="B435" s="40"/>
      <c r="C435" s="40"/>
      <c r="D435" s="40"/>
      <c r="E435" s="40"/>
      <c r="F435" s="40"/>
      <c r="G435" s="40"/>
      <c r="H435" s="40"/>
      <c r="I435" s="40"/>
      <c r="J435" s="40"/>
      <c r="K435" s="40"/>
      <c r="L435" s="40"/>
      <c r="S435" s="40"/>
      <c r="T435" s="40"/>
    </row>
    <row r="436" spans="2:20" ht="12.75">
      <c r="B436" s="40"/>
      <c r="C436" s="40"/>
      <c r="D436" s="40"/>
      <c r="E436" s="40"/>
      <c r="F436" s="40"/>
      <c r="G436" s="40"/>
      <c r="H436" s="40"/>
      <c r="I436" s="40"/>
      <c r="J436" s="40"/>
      <c r="K436" s="40"/>
      <c r="L436" s="40"/>
      <c r="S436" s="40"/>
      <c r="T436" s="40"/>
    </row>
    <row r="437" spans="2:20" ht="12.75">
      <c r="B437" s="40"/>
      <c r="C437" s="40"/>
      <c r="D437" s="40"/>
      <c r="E437" s="40"/>
      <c r="F437" s="40"/>
      <c r="G437" s="40"/>
      <c r="H437" s="40"/>
      <c r="I437" s="40"/>
      <c r="J437" s="40"/>
      <c r="K437" s="40"/>
      <c r="L437" s="40"/>
      <c r="S437" s="40"/>
      <c r="T437" s="40"/>
    </row>
    <row r="438" spans="2:20" ht="12.75">
      <c r="B438" s="40"/>
      <c r="C438" s="40"/>
      <c r="D438" s="40"/>
      <c r="E438" s="40"/>
      <c r="F438" s="40"/>
      <c r="G438" s="40"/>
      <c r="H438" s="40"/>
      <c r="I438" s="40"/>
      <c r="J438" s="40"/>
      <c r="K438" s="40"/>
      <c r="L438" s="40"/>
      <c r="S438" s="40"/>
      <c r="T438" s="40"/>
    </row>
    <row r="439" spans="2:20" ht="12.75">
      <c r="B439" s="40"/>
      <c r="C439" s="40"/>
      <c r="D439" s="40"/>
      <c r="E439" s="40"/>
      <c r="F439" s="40"/>
      <c r="G439" s="40"/>
      <c r="H439" s="40"/>
      <c r="I439" s="40"/>
      <c r="J439" s="40"/>
      <c r="K439" s="40"/>
      <c r="L439" s="40"/>
      <c r="S439" s="40"/>
      <c r="T439" s="40"/>
    </row>
    <row r="440" spans="2:20" ht="12.75">
      <c r="B440" s="40"/>
      <c r="C440" s="40"/>
      <c r="D440" s="40"/>
      <c r="E440" s="40"/>
      <c r="F440" s="40"/>
      <c r="G440" s="40"/>
      <c r="H440" s="40"/>
      <c r="I440" s="40"/>
      <c r="J440" s="40"/>
      <c r="K440" s="40"/>
      <c r="L440" s="40"/>
      <c r="S440" s="40"/>
      <c r="T440" s="40"/>
    </row>
    <row r="441" spans="2:20" ht="12.75">
      <c r="B441" s="40"/>
      <c r="C441" s="40"/>
      <c r="D441" s="40"/>
      <c r="E441" s="40"/>
      <c r="F441" s="40"/>
      <c r="G441" s="40"/>
      <c r="H441" s="40"/>
      <c r="I441" s="40"/>
      <c r="J441" s="40"/>
      <c r="K441" s="40"/>
      <c r="L441" s="40"/>
      <c r="S441" s="40"/>
      <c r="T441" s="40"/>
    </row>
    <row r="442" spans="2:20" ht="12.75">
      <c r="B442" s="40"/>
      <c r="C442" s="40"/>
      <c r="D442" s="40"/>
      <c r="E442" s="40"/>
      <c r="F442" s="40"/>
      <c r="G442" s="40"/>
      <c r="H442" s="40"/>
      <c r="I442" s="40"/>
      <c r="J442" s="40"/>
      <c r="K442" s="40"/>
      <c r="L442" s="40"/>
      <c r="S442" s="40"/>
      <c r="T442" s="40"/>
    </row>
    <row r="443" spans="2:20" ht="12.75">
      <c r="B443" s="40"/>
      <c r="C443" s="40"/>
      <c r="D443" s="40"/>
      <c r="E443" s="40"/>
      <c r="F443" s="40"/>
      <c r="G443" s="40"/>
      <c r="H443" s="40"/>
      <c r="I443" s="40"/>
      <c r="J443" s="40"/>
      <c r="K443" s="40"/>
      <c r="L443" s="40"/>
      <c r="S443" s="40"/>
      <c r="T443" s="40"/>
    </row>
    <row r="444" spans="2:20" ht="12.75">
      <c r="B444" s="40"/>
      <c r="C444" s="40"/>
      <c r="D444" s="40"/>
      <c r="E444" s="40"/>
      <c r="F444" s="40"/>
      <c r="G444" s="40"/>
      <c r="H444" s="40"/>
      <c r="I444" s="40"/>
      <c r="J444" s="40"/>
      <c r="K444" s="40"/>
      <c r="L444" s="40"/>
      <c r="S444" s="40"/>
      <c r="T444" s="40"/>
    </row>
    <row r="445" spans="2:20" ht="12.75">
      <c r="B445" s="40"/>
      <c r="C445" s="40"/>
      <c r="D445" s="40"/>
      <c r="E445" s="40"/>
      <c r="F445" s="40"/>
      <c r="G445" s="40"/>
      <c r="H445" s="40"/>
      <c r="I445" s="40"/>
      <c r="J445" s="40"/>
      <c r="K445" s="40"/>
      <c r="L445" s="40"/>
      <c r="S445" s="40"/>
      <c r="T445" s="40"/>
    </row>
    <row r="446" spans="2:20" ht="12.75">
      <c r="B446" s="40"/>
      <c r="C446" s="40"/>
      <c r="D446" s="40"/>
      <c r="E446" s="40"/>
      <c r="F446" s="40"/>
      <c r="G446" s="40"/>
      <c r="H446" s="40"/>
      <c r="I446" s="40"/>
      <c r="J446" s="40"/>
      <c r="K446" s="40"/>
      <c r="L446" s="40"/>
      <c r="S446" s="40"/>
      <c r="T446" s="40"/>
    </row>
    <row r="447" spans="2:20" ht="12.75">
      <c r="B447" s="40"/>
      <c r="C447" s="40"/>
      <c r="D447" s="40"/>
      <c r="E447" s="40"/>
      <c r="F447" s="40"/>
      <c r="G447" s="40"/>
      <c r="H447" s="40"/>
      <c r="I447" s="40"/>
      <c r="J447" s="40"/>
      <c r="K447" s="40"/>
      <c r="L447" s="40"/>
      <c r="S447" s="40"/>
      <c r="T447" s="40"/>
    </row>
    <row r="448" spans="2:20" ht="12.75">
      <c r="B448" s="40"/>
      <c r="C448" s="40"/>
      <c r="D448" s="40"/>
      <c r="E448" s="40"/>
      <c r="F448" s="40"/>
      <c r="G448" s="40"/>
      <c r="H448" s="40"/>
      <c r="I448" s="40"/>
      <c r="J448" s="40"/>
      <c r="K448" s="40"/>
      <c r="L448" s="40"/>
      <c r="S448" s="40"/>
      <c r="T448" s="40"/>
    </row>
    <row r="449" spans="2:20" ht="12.75">
      <c r="B449" s="40"/>
      <c r="C449" s="40"/>
      <c r="D449" s="40"/>
      <c r="E449" s="40"/>
      <c r="F449" s="40"/>
      <c r="G449" s="40"/>
      <c r="H449" s="40"/>
      <c r="I449" s="40"/>
      <c r="J449" s="40"/>
      <c r="K449" s="40"/>
      <c r="L449" s="40"/>
      <c r="S449" s="40"/>
      <c r="T449" s="40"/>
    </row>
    <row r="450" spans="2:20" ht="12.75">
      <c r="B450" s="40"/>
      <c r="C450" s="40"/>
      <c r="D450" s="40"/>
      <c r="E450" s="40"/>
      <c r="F450" s="40"/>
      <c r="G450" s="40"/>
      <c r="H450" s="40"/>
      <c r="I450" s="40"/>
      <c r="J450" s="40"/>
      <c r="K450" s="40"/>
      <c r="L450" s="40"/>
      <c r="S450" s="40"/>
      <c r="T450" s="40"/>
    </row>
    <row r="451" spans="2:20" ht="12.75">
      <c r="B451" s="40"/>
      <c r="C451" s="40"/>
      <c r="D451" s="40"/>
      <c r="E451" s="40"/>
      <c r="F451" s="40"/>
      <c r="G451" s="40"/>
      <c r="H451" s="40"/>
      <c r="I451" s="40"/>
      <c r="J451" s="40"/>
      <c r="K451" s="40"/>
      <c r="L451" s="40"/>
      <c r="S451" s="40"/>
      <c r="T451" s="40"/>
    </row>
    <row r="452" spans="2:20" ht="12.75">
      <c r="B452" s="40"/>
      <c r="C452" s="40"/>
      <c r="D452" s="40"/>
      <c r="E452" s="40"/>
      <c r="F452" s="40"/>
      <c r="G452" s="40"/>
      <c r="H452" s="40"/>
      <c r="I452" s="40"/>
      <c r="J452" s="40"/>
      <c r="K452" s="40"/>
      <c r="L452" s="40"/>
      <c r="S452" s="40"/>
      <c r="T452" s="40"/>
    </row>
    <row r="453" spans="2:20" ht="12.75">
      <c r="B453" s="40"/>
      <c r="C453" s="40"/>
      <c r="D453" s="40"/>
      <c r="E453" s="40"/>
      <c r="F453" s="40"/>
      <c r="G453" s="40"/>
      <c r="H453" s="40"/>
      <c r="I453" s="40"/>
      <c r="J453" s="40"/>
      <c r="K453" s="40"/>
      <c r="L453" s="40"/>
      <c r="S453" s="40"/>
      <c r="T453" s="40"/>
    </row>
    <row r="454" spans="2:20" ht="12.75">
      <c r="B454" s="40"/>
      <c r="C454" s="40"/>
      <c r="D454" s="40"/>
      <c r="E454" s="40"/>
      <c r="F454" s="40"/>
      <c r="G454" s="40"/>
      <c r="H454" s="40"/>
      <c r="I454" s="40"/>
      <c r="J454" s="40"/>
      <c r="K454" s="40"/>
      <c r="L454" s="40"/>
      <c r="S454" s="40"/>
      <c r="T454" s="40"/>
    </row>
    <row r="455" spans="2:20" ht="12.75">
      <c r="B455" s="40"/>
      <c r="C455" s="40"/>
      <c r="D455" s="40"/>
      <c r="E455" s="40"/>
      <c r="F455" s="40"/>
      <c r="G455" s="40"/>
      <c r="H455" s="40"/>
      <c r="I455" s="40"/>
      <c r="J455" s="40"/>
      <c r="K455" s="40"/>
      <c r="L455" s="40"/>
      <c r="S455" s="40"/>
      <c r="T455" s="40"/>
    </row>
    <row r="456" spans="2:20" ht="12.75">
      <c r="B456" s="40"/>
      <c r="C456" s="40"/>
      <c r="D456" s="40"/>
      <c r="E456" s="40"/>
      <c r="F456" s="40"/>
      <c r="G456" s="40"/>
      <c r="H456" s="40"/>
      <c r="I456" s="40"/>
      <c r="J456" s="40"/>
      <c r="K456" s="40"/>
      <c r="L456" s="40"/>
      <c r="S456" s="40"/>
      <c r="T456" s="40"/>
    </row>
    <row r="457" spans="2:20" ht="12.75">
      <c r="B457" s="40"/>
      <c r="C457" s="40"/>
      <c r="D457" s="40"/>
      <c r="E457" s="40"/>
      <c r="F457" s="40"/>
      <c r="G457" s="40"/>
      <c r="H457" s="40"/>
      <c r="I457" s="40"/>
      <c r="J457" s="40"/>
      <c r="K457" s="40"/>
      <c r="L457" s="40"/>
      <c r="S457" s="40"/>
      <c r="T457" s="40"/>
    </row>
    <row r="458" spans="2:20" ht="12.75">
      <c r="B458" s="40"/>
      <c r="C458" s="40"/>
      <c r="D458" s="40"/>
      <c r="E458" s="40"/>
      <c r="F458" s="40"/>
      <c r="G458" s="40"/>
      <c r="H458" s="40"/>
      <c r="I458" s="40"/>
      <c r="J458" s="40"/>
      <c r="K458" s="40"/>
      <c r="L458" s="40"/>
      <c r="S458" s="40"/>
      <c r="T458" s="40"/>
    </row>
    <row r="459" spans="2:20" ht="12.75">
      <c r="B459" s="40"/>
      <c r="C459" s="40"/>
      <c r="D459" s="40"/>
      <c r="E459" s="40"/>
      <c r="F459" s="40"/>
      <c r="G459" s="40"/>
      <c r="H459" s="40"/>
      <c r="I459" s="40"/>
      <c r="J459" s="40"/>
      <c r="K459" s="40"/>
      <c r="L459" s="40"/>
      <c r="S459" s="40"/>
      <c r="T459" s="40"/>
    </row>
    <row r="460" spans="2:20" ht="12.75">
      <c r="B460" s="40"/>
      <c r="C460" s="40"/>
      <c r="D460" s="40"/>
      <c r="E460" s="40"/>
      <c r="F460" s="40"/>
      <c r="G460" s="40"/>
      <c r="H460" s="40"/>
      <c r="I460" s="40"/>
      <c r="J460" s="40"/>
      <c r="K460" s="40"/>
      <c r="L460" s="40"/>
      <c r="S460" s="40"/>
      <c r="T460" s="40"/>
    </row>
    <row r="461" spans="2:20" ht="12.75">
      <c r="B461" s="40"/>
      <c r="C461" s="40"/>
      <c r="D461" s="40"/>
      <c r="E461" s="40"/>
      <c r="F461" s="40"/>
      <c r="G461" s="40"/>
      <c r="H461" s="40"/>
      <c r="I461" s="40"/>
      <c r="J461" s="40"/>
      <c r="K461" s="40"/>
      <c r="L461" s="40"/>
      <c r="S461" s="40"/>
      <c r="T461" s="40"/>
    </row>
    <row r="462" spans="2:20" ht="12.75">
      <c r="B462" s="40"/>
      <c r="C462" s="40"/>
      <c r="D462" s="40"/>
      <c r="E462" s="40"/>
      <c r="F462" s="40"/>
      <c r="G462" s="40"/>
      <c r="H462" s="40"/>
      <c r="I462" s="40"/>
      <c r="J462" s="40"/>
      <c r="K462" s="40"/>
      <c r="L462" s="40"/>
      <c r="S462" s="40"/>
      <c r="T462" s="40"/>
    </row>
    <row r="463" spans="2:20" ht="12.75">
      <c r="B463" s="40"/>
      <c r="C463" s="40"/>
      <c r="D463" s="40"/>
      <c r="E463" s="40"/>
      <c r="F463" s="40"/>
      <c r="G463" s="40"/>
      <c r="H463" s="40"/>
      <c r="I463" s="40"/>
      <c r="J463" s="40"/>
      <c r="K463" s="40"/>
      <c r="L463" s="40"/>
      <c r="S463" s="40"/>
      <c r="T463" s="40"/>
    </row>
    <row r="464" spans="2:20" ht="12.75">
      <c r="B464" s="40"/>
      <c r="C464" s="40"/>
      <c r="D464" s="40"/>
      <c r="E464" s="40"/>
      <c r="F464" s="40"/>
      <c r="G464" s="40"/>
      <c r="H464" s="40"/>
      <c r="I464" s="40"/>
      <c r="J464" s="40"/>
      <c r="K464" s="40"/>
      <c r="L464" s="40"/>
      <c r="S464" s="40"/>
      <c r="T464" s="40"/>
    </row>
    <row r="465" spans="2:20" ht="12.75">
      <c r="B465" s="40"/>
      <c r="C465" s="40"/>
      <c r="D465" s="40"/>
      <c r="E465" s="40"/>
      <c r="F465" s="40"/>
      <c r="G465" s="40"/>
      <c r="H465" s="40"/>
      <c r="I465" s="40"/>
      <c r="J465" s="40"/>
      <c r="K465" s="40"/>
      <c r="L465" s="40"/>
      <c r="S465" s="40"/>
      <c r="T465" s="40"/>
    </row>
    <row r="466" spans="2:20" ht="12.75">
      <c r="B466" s="40"/>
      <c r="C466" s="40"/>
      <c r="D466" s="40"/>
      <c r="E466" s="40"/>
      <c r="F466" s="40"/>
      <c r="G466" s="40"/>
      <c r="H466" s="40"/>
      <c r="I466" s="40"/>
      <c r="J466" s="40"/>
      <c r="K466" s="40"/>
      <c r="L466" s="40"/>
      <c r="S466" s="40"/>
      <c r="T466" s="40"/>
    </row>
    <row r="467" spans="2:20" ht="12.75">
      <c r="B467" s="40"/>
      <c r="C467" s="40"/>
      <c r="D467" s="40"/>
      <c r="E467" s="40"/>
      <c r="F467" s="40"/>
      <c r="G467" s="40"/>
      <c r="H467" s="40"/>
      <c r="I467" s="40"/>
      <c r="J467" s="40"/>
      <c r="K467" s="40"/>
      <c r="L467" s="40"/>
      <c r="S467" s="40"/>
      <c r="T467" s="40"/>
    </row>
    <row r="468" spans="2:20" ht="12.75">
      <c r="B468" s="40"/>
      <c r="C468" s="40"/>
      <c r="D468" s="40"/>
      <c r="E468" s="40"/>
      <c r="F468" s="40"/>
      <c r="G468" s="40"/>
      <c r="H468" s="40"/>
      <c r="I468" s="40"/>
      <c r="J468" s="40"/>
      <c r="K468" s="40"/>
      <c r="L468" s="40"/>
      <c r="S468" s="40"/>
      <c r="T468" s="40"/>
    </row>
    <row r="469" spans="2:20" ht="12.75">
      <c r="B469" s="40"/>
      <c r="C469" s="40"/>
      <c r="D469" s="40"/>
      <c r="E469" s="40"/>
      <c r="F469" s="40"/>
      <c r="G469" s="40"/>
      <c r="H469" s="40"/>
      <c r="I469" s="40"/>
      <c r="J469" s="40"/>
      <c r="K469" s="40"/>
      <c r="L469" s="40"/>
      <c r="S469" s="40"/>
      <c r="T469" s="40"/>
    </row>
    <row r="470" spans="2:20" ht="12.75">
      <c r="B470" s="40"/>
      <c r="C470" s="40"/>
      <c r="D470" s="40"/>
      <c r="E470" s="40"/>
      <c r="F470" s="40"/>
      <c r="G470" s="40"/>
      <c r="H470" s="40"/>
      <c r="I470" s="40"/>
      <c r="J470" s="40"/>
      <c r="K470" s="40"/>
      <c r="L470" s="40"/>
      <c r="S470" s="40"/>
      <c r="T470" s="40"/>
    </row>
    <row r="471" spans="2:20" ht="12.75">
      <c r="B471" s="40"/>
      <c r="C471" s="40"/>
      <c r="D471" s="40"/>
      <c r="E471" s="40"/>
      <c r="F471" s="40"/>
      <c r="G471" s="40"/>
      <c r="H471" s="40"/>
      <c r="I471" s="40"/>
      <c r="J471" s="40"/>
      <c r="K471" s="40"/>
      <c r="L471" s="40"/>
      <c r="S471" s="40"/>
      <c r="T471" s="40"/>
    </row>
    <row r="472" spans="2:20" ht="12.75">
      <c r="B472" s="40"/>
      <c r="C472" s="40"/>
      <c r="D472" s="40"/>
      <c r="E472" s="40"/>
      <c r="F472" s="40"/>
      <c r="G472" s="40"/>
      <c r="H472" s="40"/>
      <c r="I472" s="40"/>
      <c r="J472" s="40"/>
      <c r="K472" s="40"/>
      <c r="L472" s="40"/>
      <c r="S472" s="40"/>
      <c r="T472" s="40"/>
    </row>
    <row r="473" spans="2:20" ht="12.75">
      <c r="B473" s="40"/>
      <c r="C473" s="40"/>
      <c r="D473" s="40"/>
      <c r="E473" s="40"/>
      <c r="F473" s="40"/>
      <c r="G473" s="40"/>
      <c r="H473" s="40"/>
      <c r="I473" s="40"/>
      <c r="J473" s="40"/>
      <c r="K473" s="40"/>
      <c r="L473" s="40"/>
      <c r="S473" s="40"/>
      <c r="T473" s="40"/>
    </row>
    <row r="474" spans="2:20" ht="12.75">
      <c r="B474" s="40"/>
      <c r="C474" s="40"/>
      <c r="D474" s="40"/>
      <c r="E474" s="40"/>
      <c r="F474" s="40"/>
      <c r="G474" s="40"/>
      <c r="H474" s="40"/>
      <c r="I474" s="40"/>
      <c r="J474" s="40"/>
      <c r="K474" s="40"/>
      <c r="L474" s="40"/>
      <c r="S474" s="40"/>
      <c r="T474" s="40"/>
    </row>
    <row r="475" spans="2:20" ht="12.75">
      <c r="B475" s="40"/>
      <c r="C475" s="40"/>
      <c r="D475" s="40"/>
      <c r="E475" s="40"/>
      <c r="F475" s="40"/>
      <c r="G475" s="40"/>
      <c r="H475" s="40"/>
      <c r="I475" s="40"/>
      <c r="J475" s="40"/>
      <c r="K475" s="40"/>
      <c r="L475" s="40"/>
      <c r="S475" s="40"/>
      <c r="T475" s="40"/>
    </row>
    <row r="476" spans="2:20" ht="12.75">
      <c r="B476" s="40"/>
      <c r="C476" s="40"/>
      <c r="D476" s="40"/>
      <c r="E476" s="40"/>
      <c r="F476" s="40"/>
      <c r="G476" s="40"/>
      <c r="H476" s="40"/>
      <c r="I476" s="40"/>
      <c r="J476" s="40"/>
      <c r="K476" s="40"/>
      <c r="L476" s="40"/>
      <c r="S476" s="40"/>
      <c r="T476" s="40"/>
    </row>
    <row r="477" spans="2:20" ht="12.75">
      <c r="B477" s="40"/>
      <c r="C477" s="40"/>
      <c r="D477" s="40"/>
      <c r="E477" s="40"/>
      <c r="F477" s="40"/>
      <c r="G477" s="40"/>
      <c r="H477" s="40"/>
      <c r="I477" s="40"/>
      <c r="J477" s="40"/>
      <c r="K477" s="40"/>
      <c r="L477" s="40"/>
      <c r="S477" s="40"/>
      <c r="T477" s="40"/>
    </row>
    <row r="478" spans="2:20" ht="12.75">
      <c r="B478" s="40"/>
      <c r="C478" s="40"/>
      <c r="D478" s="40"/>
      <c r="E478" s="40"/>
      <c r="F478" s="40"/>
      <c r="G478" s="40"/>
      <c r="H478" s="40"/>
      <c r="I478" s="40"/>
      <c r="J478" s="40"/>
      <c r="K478" s="40"/>
      <c r="L478" s="40"/>
      <c r="S478" s="40"/>
      <c r="T478" s="40"/>
    </row>
    <row r="479" spans="2:20" ht="12.75">
      <c r="B479" s="40"/>
      <c r="C479" s="40"/>
      <c r="D479" s="40"/>
      <c r="E479" s="40"/>
      <c r="F479" s="40"/>
      <c r="G479" s="40"/>
      <c r="H479" s="40"/>
      <c r="I479" s="40"/>
      <c r="J479" s="40"/>
      <c r="K479" s="40"/>
      <c r="L479" s="40"/>
      <c r="S479" s="40"/>
      <c r="T479" s="40"/>
    </row>
    <row r="480" spans="2:20" ht="12.75">
      <c r="B480" s="40"/>
      <c r="C480" s="40"/>
      <c r="D480" s="40"/>
      <c r="E480" s="40"/>
      <c r="F480" s="40"/>
      <c r="G480" s="40"/>
      <c r="H480" s="40"/>
      <c r="I480" s="40"/>
      <c r="J480" s="40"/>
      <c r="K480" s="40"/>
      <c r="L480" s="40"/>
      <c r="S480" s="40"/>
      <c r="T480" s="40"/>
    </row>
    <row r="481" spans="2:20" ht="12.75">
      <c r="B481" s="40"/>
      <c r="C481" s="40"/>
      <c r="D481" s="40"/>
      <c r="E481" s="40"/>
      <c r="F481" s="40"/>
      <c r="G481" s="40"/>
      <c r="H481" s="40"/>
      <c r="I481" s="40"/>
      <c r="J481" s="40"/>
      <c r="K481" s="40"/>
      <c r="L481" s="40"/>
      <c r="S481" s="40"/>
      <c r="T481" s="40"/>
    </row>
    <row r="482" spans="2:20" ht="12.75">
      <c r="B482" s="40"/>
      <c r="C482" s="40"/>
      <c r="D482" s="40"/>
      <c r="E482" s="40"/>
      <c r="F482" s="40"/>
      <c r="G482" s="40"/>
      <c r="H482" s="40"/>
      <c r="I482" s="40"/>
      <c r="J482" s="40"/>
      <c r="K482" s="40"/>
      <c r="L482" s="40"/>
      <c r="S482" s="40"/>
      <c r="T482" s="40"/>
    </row>
    <row r="483" spans="2:20" ht="12.75">
      <c r="B483" s="40"/>
      <c r="C483" s="40"/>
      <c r="D483" s="40"/>
      <c r="E483" s="40"/>
      <c r="F483" s="40"/>
      <c r="G483" s="40"/>
      <c r="H483" s="40"/>
      <c r="I483" s="40"/>
      <c r="J483" s="40"/>
      <c r="K483" s="40"/>
      <c r="L483" s="40"/>
      <c r="S483" s="40"/>
      <c r="T483" s="40"/>
    </row>
    <row r="484" spans="2:20" ht="12.75">
      <c r="B484" s="40"/>
      <c r="C484" s="40"/>
      <c r="D484" s="40"/>
      <c r="E484" s="40"/>
      <c r="F484" s="40"/>
      <c r="G484" s="40"/>
      <c r="H484" s="40"/>
      <c r="I484" s="40"/>
      <c r="J484" s="40"/>
      <c r="K484" s="40"/>
      <c r="L484" s="40"/>
      <c r="S484" s="40"/>
      <c r="T484" s="40"/>
    </row>
    <row r="485" spans="2:20" ht="12.75">
      <c r="B485" s="40"/>
      <c r="C485" s="40"/>
      <c r="D485" s="40"/>
      <c r="E485" s="40"/>
      <c r="F485" s="40"/>
      <c r="G485" s="40"/>
      <c r="H485" s="40"/>
      <c r="I485" s="40"/>
      <c r="J485" s="40"/>
      <c r="K485" s="40"/>
      <c r="L485" s="40"/>
      <c r="S485" s="40"/>
      <c r="T485" s="40"/>
    </row>
    <row r="486" spans="2:20" ht="12.75">
      <c r="B486" s="40"/>
      <c r="C486" s="40"/>
      <c r="D486" s="40"/>
      <c r="E486" s="40"/>
      <c r="F486" s="40"/>
      <c r="G486" s="40"/>
      <c r="H486" s="40"/>
      <c r="I486" s="40"/>
      <c r="J486" s="40"/>
      <c r="K486" s="40"/>
      <c r="L486" s="40"/>
      <c r="S486" s="40"/>
      <c r="T486" s="40"/>
    </row>
    <row r="487" spans="2:20" ht="12.75">
      <c r="B487" s="40"/>
      <c r="C487" s="40"/>
      <c r="D487" s="40"/>
      <c r="E487" s="40"/>
      <c r="F487" s="40"/>
      <c r="G487" s="40"/>
      <c r="H487" s="40"/>
      <c r="I487" s="40"/>
      <c r="J487" s="40"/>
      <c r="K487" s="40"/>
      <c r="L487" s="40"/>
      <c r="S487" s="40"/>
      <c r="T487" s="40"/>
    </row>
    <row r="488" spans="2:20" ht="12.75">
      <c r="B488" s="40"/>
      <c r="C488" s="40"/>
      <c r="D488" s="40"/>
      <c r="E488" s="40"/>
      <c r="F488" s="40"/>
      <c r="G488" s="40"/>
      <c r="H488" s="40"/>
      <c r="I488" s="40"/>
      <c r="J488" s="40"/>
      <c r="K488" s="40"/>
      <c r="L488" s="40"/>
      <c r="S488" s="40"/>
      <c r="T488" s="40"/>
    </row>
    <row r="489" spans="2:20" ht="12.75">
      <c r="B489" s="40"/>
      <c r="C489" s="40"/>
      <c r="D489" s="40"/>
      <c r="E489" s="40"/>
      <c r="F489" s="40"/>
      <c r="G489" s="40"/>
      <c r="H489" s="40"/>
      <c r="I489" s="40"/>
      <c r="J489" s="40"/>
      <c r="K489" s="40"/>
      <c r="L489" s="40"/>
      <c r="S489" s="40"/>
      <c r="T489" s="40"/>
    </row>
    <row r="490" spans="2:20" ht="12.75">
      <c r="B490" s="40"/>
      <c r="C490" s="40"/>
      <c r="D490" s="40"/>
      <c r="E490" s="40"/>
      <c r="F490" s="40"/>
      <c r="G490" s="40"/>
      <c r="H490" s="40"/>
      <c r="I490" s="40"/>
      <c r="J490" s="40"/>
      <c r="K490" s="40"/>
      <c r="L490" s="40"/>
      <c r="S490" s="40"/>
      <c r="T490" s="40"/>
    </row>
    <row r="491" spans="2:20" ht="12.75">
      <c r="B491" s="40"/>
      <c r="C491" s="40"/>
      <c r="D491" s="40"/>
      <c r="E491" s="40"/>
      <c r="F491" s="40"/>
      <c r="G491" s="40"/>
      <c r="H491" s="40"/>
      <c r="I491" s="40"/>
      <c r="J491" s="40"/>
      <c r="K491" s="40"/>
      <c r="L491" s="40"/>
      <c r="S491" s="40"/>
      <c r="T491" s="40"/>
    </row>
    <row r="492" spans="2:20" ht="12.75">
      <c r="B492" s="40"/>
      <c r="C492" s="40"/>
      <c r="D492" s="40"/>
      <c r="E492" s="40"/>
      <c r="F492" s="40"/>
      <c r="G492" s="40"/>
      <c r="H492" s="40"/>
      <c r="I492" s="40"/>
      <c r="J492" s="40"/>
      <c r="K492" s="40"/>
      <c r="L492" s="40"/>
      <c r="S492" s="40"/>
      <c r="T492" s="40"/>
    </row>
    <row r="493" spans="2:20" ht="12.75">
      <c r="B493" s="40"/>
      <c r="C493" s="40"/>
      <c r="D493" s="40"/>
      <c r="E493" s="40"/>
      <c r="F493" s="40"/>
      <c r="G493" s="40"/>
      <c r="H493" s="40"/>
      <c r="I493" s="40"/>
      <c r="J493" s="40"/>
      <c r="K493" s="40"/>
      <c r="L493" s="40"/>
      <c r="S493" s="40"/>
      <c r="T493" s="40"/>
    </row>
    <row r="494" spans="2:20" ht="12.75">
      <c r="B494" s="40"/>
      <c r="C494" s="40"/>
      <c r="D494" s="40"/>
      <c r="E494" s="40"/>
      <c r="F494" s="40"/>
      <c r="G494" s="40"/>
      <c r="H494" s="40"/>
      <c r="I494" s="40"/>
      <c r="J494" s="40"/>
      <c r="K494" s="40"/>
      <c r="L494" s="40"/>
      <c r="S494" s="40"/>
      <c r="T494" s="40"/>
    </row>
    <row r="495" spans="2:20" ht="12.75">
      <c r="B495" s="40"/>
      <c r="C495" s="40"/>
      <c r="D495" s="40"/>
      <c r="E495" s="40"/>
      <c r="F495" s="40"/>
      <c r="G495" s="40"/>
      <c r="H495" s="40"/>
      <c r="I495" s="40"/>
      <c r="J495" s="40"/>
      <c r="K495" s="40"/>
      <c r="L495" s="40"/>
      <c r="S495" s="40"/>
      <c r="T495" s="40"/>
    </row>
    <row r="496" spans="2:20" ht="12.75">
      <c r="B496" s="40"/>
      <c r="C496" s="40"/>
      <c r="D496" s="40"/>
      <c r="E496" s="40"/>
      <c r="F496" s="40"/>
      <c r="G496" s="40"/>
      <c r="H496" s="40"/>
      <c r="I496" s="40"/>
      <c r="J496" s="40"/>
      <c r="K496" s="40"/>
      <c r="L496" s="40"/>
      <c r="S496" s="40"/>
      <c r="T496" s="40"/>
    </row>
  </sheetData>
  <sheetProtection/>
  <mergeCells count="1">
    <mergeCell ref="A1:K1"/>
  </mergeCells>
  <printOptions/>
  <pageMargins left="0.75" right="0.75" top="0.75" bottom="0.75" header="0.5" footer="0.5"/>
  <pageSetup fitToHeight="1" fitToWidth="1" horizontalDpi="300" verticalDpi="300" orientation="portrait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Preferred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</dc:creator>
  <cp:keywords/>
  <dc:description/>
  <cp:lastModifiedBy>Ahmed Ali</cp:lastModifiedBy>
  <cp:lastPrinted>2000-09-09T22:02:38Z</cp:lastPrinted>
  <dcterms:created xsi:type="dcterms:W3CDTF">2000-09-02T14:49:55Z</dcterms:created>
  <dcterms:modified xsi:type="dcterms:W3CDTF">2016-04-04T03:44:16Z</dcterms:modified>
  <cp:category/>
  <cp:version/>
  <cp:contentType/>
  <cp:contentStatus/>
</cp:coreProperties>
</file>