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eel.Zeeshan-PC\Desktop\New folder\Savings Tracker templates\"/>
    </mc:Choice>
  </mc:AlternateContent>
  <bookViews>
    <workbookView xWindow="0" yWindow="0" windowWidth="20490" windowHeight="7755"/>
  </bookViews>
  <sheets>
    <sheet name="Personal Budget" sheetId="3" r:id="rId1"/>
    <sheet name="Dashboards" sheetId="4" r:id="rId2"/>
  </sheets>
  <definedNames>
    <definedName name="_xlnm.Print_Area" localSheetId="1">Dashboards!$A$1:$Q$138</definedName>
    <definedName name="_xlnm.Print_Area" localSheetId="0">'Personal Budget'!$A$1:$N$152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" i="3" l="1"/>
  <c r="N8" i="3" l="1"/>
  <c r="N9" i="3"/>
  <c r="N10" i="3"/>
  <c r="N11" i="3"/>
  <c r="N12" i="3"/>
  <c r="N18" i="3"/>
  <c r="N19" i="3"/>
  <c r="N20" i="3"/>
  <c r="N21" i="3"/>
  <c r="N22" i="3"/>
  <c r="B39" i="3"/>
  <c r="C39" i="3"/>
  <c r="D26" i="4" s="1"/>
  <c r="D39" i="3"/>
  <c r="E39" i="3"/>
  <c r="F39" i="3"/>
  <c r="G39" i="3"/>
  <c r="H39" i="3"/>
  <c r="I26" i="4" s="1"/>
  <c r="I39" i="3"/>
  <c r="J39" i="3"/>
  <c r="K39" i="3"/>
  <c r="L39" i="3"/>
  <c r="M39" i="3"/>
  <c r="N26" i="4" s="1"/>
  <c r="B50" i="3"/>
  <c r="C50" i="3"/>
  <c r="D27" i="4" s="1"/>
  <c r="D50" i="3"/>
  <c r="E50" i="3"/>
  <c r="F50" i="3"/>
  <c r="G50" i="3"/>
  <c r="H50" i="3"/>
  <c r="I50" i="3"/>
  <c r="J50" i="3"/>
  <c r="K50" i="3"/>
  <c r="L50" i="3"/>
  <c r="M50" i="3"/>
  <c r="B61" i="3"/>
  <c r="C61" i="3"/>
  <c r="D61" i="3"/>
  <c r="E28" i="4" s="1"/>
  <c r="E61" i="3"/>
  <c r="F61" i="3"/>
  <c r="G28" i="4" s="1"/>
  <c r="G61" i="3"/>
  <c r="H61" i="3"/>
  <c r="I28" i="4" s="1"/>
  <c r="I61" i="3"/>
  <c r="J28" i="4" s="1"/>
  <c r="J61" i="3"/>
  <c r="K61" i="3"/>
  <c r="L61" i="3"/>
  <c r="M61" i="3"/>
  <c r="B70" i="3"/>
  <c r="C70" i="3"/>
  <c r="D29" i="4" s="1"/>
  <c r="D70" i="3"/>
  <c r="E29" i="4" s="1"/>
  <c r="E70" i="3"/>
  <c r="F29" i="4" s="1"/>
  <c r="F70" i="3"/>
  <c r="G70" i="3"/>
  <c r="H70" i="3"/>
  <c r="I29" i="4" s="1"/>
  <c r="I70" i="3"/>
  <c r="J70" i="3"/>
  <c r="K29" i="4" s="1"/>
  <c r="K70" i="3"/>
  <c r="L29" i="4" s="1"/>
  <c r="L70" i="3"/>
  <c r="M29" i="4" s="1"/>
  <c r="M70" i="3"/>
  <c r="N29" i="4" s="1"/>
  <c r="B82" i="3"/>
  <c r="C82" i="3"/>
  <c r="D82" i="3"/>
  <c r="E82" i="3"/>
  <c r="F82" i="3"/>
  <c r="G30" i="4" s="1"/>
  <c r="G82" i="3"/>
  <c r="H30" i="4" s="1"/>
  <c r="H82" i="3"/>
  <c r="I82" i="3"/>
  <c r="J30" i="4" s="1"/>
  <c r="J82" i="3"/>
  <c r="K82" i="3"/>
  <c r="L82" i="3"/>
  <c r="M30" i="4" s="1"/>
  <c r="M82" i="3"/>
  <c r="B93" i="3"/>
  <c r="C31" i="4" s="1"/>
  <c r="C93" i="3"/>
  <c r="D31" i="4" s="1"/>
  <c r="D93" i="3"/>
  <c r="E93" i="3"/>
  <c r="F31" i="4" s="1"/>
  <c r="F93" i="3"/>
  <c r="G93" i="3"/>
  <c r="H93" i="3"/>
  <c r="I31" i="4" s="1"/>
  <c r="I93" i="3"/>
  <c r="J31" i="4" s="1"/>
  <c r="J93" i="3"/>
  <c r="K31" i="4" s="1"/>
  <c r="K93" i="3"/>
  <c r="L93" i="3"/>
  <c r="M93" i="3"/>
  <c r="N31" i="4" s="1"/>
  <c r="B102" i="3"/>
  <c r="C102" i="3"/>
  <c r="D102" i="3"/>
  <c r="E32" i="4" s="1"/>
  <c r="E102" i="3"/>
  <c r="F32" i="4" s="1"/>
  <c r="F102" i="3"/>
  <c r="G32" i="4" s="1"/>
  <c r="G102" i="3"/>
  <c r="H32" i="4" s="1"/>
  <c r="H102" i="3"/>
  <c r="I102" i="3"/>
  <c r="J102" i="3"/>
  <c r="K102" i="3"/>
  <c r="L102" i="3"/>
  <c r="M32" i="4" s="1"/>
  <c r="M102" i="3"/>
  <c r="N32" i="4" s="1"/>
  <c r="B114" i="3"/>
  <c r="C33" i="4" s="1"/>
  <c r="C114" i="3"/>
  <c r="D33" i="4" s="1"/>
  <c r="D114" i="3"/>
  <c r="E114" i="3"/>
  <c r="F33" i="4" s="1"/>
  <c r="F114" i="3"/>
  <c r="G114" i="3"/>
  <c r="H33" i="4" s="1"/>
  <c r="H114" i="3"/>
  <c r="I33" i="4" s="1"/>
  <c r="I114" i="3"/>
  <c r="J114" i="3"/>
  <c r="K33" i="4" s="1"/>
  <c r="K114" i="3"/>
  <c r="L33" i="4" s="1"/>
  <c r="L114" i="3"/>
  <c r="M114" i="3"/>
  <c r="N33" i="4" s="1"/>
  <c r="N118" i="3"/>
  <c r="N119" i="3"/>
  <c r="N120" i="3"/>
  <c r="N121" i="3"/>
  <c r="N122" i="3"/>
  <c r="N128" i="3"/>
  <c r="N129" i="3"/>
  <c r="N130" i="3"/>
  <c r="N131" i="3"/>
  <c r="N132" i="3"/>
  <c r="N138" i="3"/>
  <c r="N139" i="3"/>
  <c r="N140" i="3"/>
  <c r="N141" i="3"/>
  <c r="N142" i="3"/>
  <c r="M14" i="3"/>
  <c r="M148" i="3" s="1"/>
  <c r="M24" i="3"/>
  <c r="M149" i="3" s="1"/>
  <c r="M124" i="3"/>
  <c r="N34" i="4" s="1"/>
  <c r="M134" i="3"/>
  <c r="N35" i="4" s="1"/>
  <c r="M144" i="3"/>
  <c r="L14" i="3"/>
  <c r="L148" i="3" s="1"/>
  <c r="L24" i="3"/>
  <c r="L149" i="3" s="1"/>
  <c r="L124" i="3"/>
  <c r="M34" i="4" s="1"/>
  <c r="L134" i="3"/>
  <c r="L144" i="3"/>
  <c r="M36" i="4" s="1"/>
  <c r="K14" i="3"/>
  <c r="K148" i="3" s="1"/>
  <c r="K24" i="3"/>
  <c r="K149" i="3" s="1"/>
  <c r="K124" i="3"/>
  <c r="K134" i="3"/>
  <c r="L35" i="4" s="1"/>
  <c r="K144" i="3"/>
  <c r="J14" i="3"/>
  <c r="J148" i="3" s="1"/>
  <c r="J24" i="3"/>
  <c r="J149" i="3" s="1"/>
  <c r="J124" i="3"/>
  <c r="K34" i="4" s="1"/>
  <c r="J134" i="3"/>
  <c r="J144" i="3"/>
  <c r="K36" i="4" s="1"/>
  <c r="I14" i="3"/>
  <c r="I148" i="3" s="1"/>
  <c r="I24" i="3"/>
  <c r="I149" i="3"/>
  <c r="I124" i="3"/>
  <c r="I134" i="3"/>
  <c r="J35" i="4" s="1"/>
  <c r="I144" i="3"/>
  <c r="J36" i="4" s="1"/>
  <c r="H14" i="3"/>
  <c r="H148" i="3" s="1"/>
  <c r="H24" i="3"/>
  <c r="H149" i="3" s="1"/>
  <c r="H124" i="3"/>
  <c r="H134" i="3"/>
  <c r="H144" i="3"/>
  <c r="I36" i="4" s="1"/>
  <c r="G14" i="3"/>
  <c r="G148" i="3"/>
  <c r="G24" i="3"/>
  <c r="G149" i="3" s="1"/>
  <c r="G124" i="3"/>
  <c r="G134" i="3"/>
  <c r="H35" i="4" s="1"/>
  <c r="G144" i="3"/>
  <c r="H36" i="4" s="1"/>
  <c r="G150" i="3"/>
  <c r="F14" i="3"/>
  <c r="F148" i="3" s="1"/>
  <c r="F24" i="3"/>
  <c r="F149" i="3" s="1"/>
  <c r="F124" i="3"/>
  <c r="G34" i="4" s="1"/>
  <c r="F134" i="3"/>
  <c r="G35" i="4" s="1"/>
  <c r="F144" i="3"/>
  <c r="G36" i="4" s="1"/>
  <c r="E14" i="3"/>
  <c r="E148" i="3" s="1"/>
  <c r="E24" i="3"/>
  <c r="E149" i="3" s="1"/>
  <c r="E124" i="3"/>
  <c r="F34" i="4" s="1"/>
  <c r="E134" i="3"/>
  <c r="F35" i="4" s="1"/>
  <c r="E144" i="3"/>
  <c r="F36" i="4" s="1"/>
  <c r="D14" i="3"/>
  <c r="D148" i="3" s="1"/>
  <c r="D24" i="3"/>
  <c r="D149" i="3"/>
  <c r="D124" i="3"/>
  <c r="E34" i="4" s="1"/>
  <c r="D134" i="3"/>
  <c r="D144" i="3"/>
  <c r="E36" i="4" s="1"/>
  <c r="C14" i="3"/>
  <c r="C148" i="3" s="1"/>
  <c r="C24" i="3"/>
  <c r="C149" i="3" s="1"/>
  <c r="C124" i="3"/>
  <c r="D34" i="4" s="1"/>
  <c r="C134" i="3"/>
  <c r="D35" i="4" s="1"/>
  <c r="C144" i="3"/>
  <c r="B14" i="3"/>
  <c r="B148" i="3" s="1"/>
  <c r="B24" i="3"/>
  <c r="B149" i="3" s="1"/>
  <c r="B124" i="3"/>
  <c r="C34" i="4" s="1"/>
  <c r="B134" i="3"/>
  <c r="B144" i="3"/>
  <c r="C36" i="4" s="1"/>
  <c r="A24" i="3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N36" i="4"/>
  <c r="L36" i="4"/>
  <c r="D36" i="4"/>
  <c r="B36" i="4"/>
  <c r="M35" i="4"/>
  <c r="K35" i="4"/>
  <c r="I35" i="4"/>
  <c r="E35" i="4"/>
  <c r="C35" i="4"/>
  <c r="B35" i="4"/>
  <c r="L34" i="4"/>
  <c r="J34" i="4"/>
  <c r="I34" i="4"/>
  <c r="H34" i="4"/>
  <c r="B34" i="4"/>
  <c r="M33" i="4"/>
  <c r="J33" i="4"/>
  <c r="G33" i="4"/>
  <c r="E33" i="4"/>
  <c r="B33" i="4"/>
  <c r="L32" i="4"/>
  <c r="K32" i="4"/>
  <c r="J32" i="4"/>
  <c r="I32" i="4"/>
  <c r="D32" i="4"/>
  <c r="C32" i="4"/>
  <c r="M31" i="4"/>
  <c r="L31" i="4"/>
  <c r="H31" i="4"/>
  <c r="G31" i="4"/>
  <c r="E31" i="4"/>
  <c r="B31" i="4"/>
  <c r="B32" i="4"/>
  <c r="N30" i="4"/>
  <c r="L30" i="4"/>
  <c r="K30" i="4"/>
  <c r="I30" i="4"/>
  <c r="F30" i="4"/>
  <c r="E30" i="4"/>
  <c r="D30" i="4"/>
  <c r="C30" i="4"/>
  <c r="B30" i="4"/>
  <c r="J29" i="4"/>
  <c r="H29" i="4"/>
  <c r="G29" i="4"/>
  <c r="C29" i="4"/>
  <c r="B29" i="4"/>
  <c r="N28" i="4"/>
  <c r="M28" i="4"/>
  <c r="L28" i="4"/>
  <c r="K28" i="4"/>
  <c r="H28" i="4"/>
  <c r="F28" i="4"/>
  <c r="D28" i="4"/>
  <c r="C28" i="4"/>
  <c r="B28" i="4"/>
  <c r="L27" i="4"/>
  <c r="K27" i="4"/>
  <c r="J27" i="4"/>
  <c r="I27" i="4"/>
  <c r="H27" i="4"/>
  <c r="C27" i="4"/>
  <c r="B27" i="4"/>
  <c r="M26" i="4"/>
  <c r="J26" i="4"/>
  <c r="H26" i="4"/>
  <c r="G26" i="4"/>
  <c r="F26" i="4"/>
  <c r="E26" i="4"/>
  <c r="B26" i="4"/>
  <c r="A144" i="3"/>
  <c r="A134" i="3"/>
  <c r="A124" i="3"/>
  <c r="A114" i="3"/>
  <c r="A102" i="3"/>
  <c r="A93" i="3"/>
  <c r="A82" i="3"/>
  <c r="A70" i="3"/>
  <c r="A61" i="3"/>
  <c r="A50" i="3"/>
  <c r="A39" i="3"/>
  <c r="A14" i="3"/>
  <c r="N30" i="3"/>
  <c r="N31" i="3"/>
  <c r="N32" i="3"/>
  <c r="N33" i="3"/>
  <c r="N34" i="3"/>
  <c r="N35" i="3"/>
  <c r="N36" i="3"/>
  <c r="N37" i="3"/>
  <c r="N43" i="3"/>
  <c r="N44" i="3"/>
  <c r="N45" i="3"/>
  <c r="N46" i="3"/>
  <c r="N47" i="3"/>
  <c r="N48" i="3"/>
  <c r="N54" i="3"/>
  <c r="N55" i="3"/>
  <c r="N56" i="3"/>
  <c r="N57" i="3"/>
  <c r="N58" i="3"/>
  <c r="N59" i="3"/>
  <c r="N65" i="3"/>
  <c r="N66" i="3"/>
  <c r="N67" i="3"/>
  <c r="N68" i="3"/>
  <c r="N74" i="3"/>
  <c r="N75" i="3"/>
  <c r="N76" i="3"/>
  <c r="N77" i="3"/>
  <c r="N78" i="3"/>
  <c r="N79" i="3"/>
  <c r="N80" i="3"/>
  <c r="N86" i="3"/>
  <c r="N87" i="3"/>
  <c r="N88" i="3"/>
  <c r="N89" i="3"/>
  <c r="N90" i="3"/>
  <c r="N91" i="3"/>
  <c r="N97" i="3"/>
  <c r="N98" i="3"/>
  <c r="N99" i="3"/>
  <c r="N100" i="3"/>
  <c r="N106" i="3"/>
  <c r="N107" i="3"/>
  <c r="N108" i="3"/>
  <c r="N109" i="3"/>
  <c r="N110" i="3"/>
  <c r="N111" i="3"/>
  <c r="N112" i="3"/>
  <c r="L150" i="3" l="1"/>
  <c r="N50" i="3"/>
  <c r="O27" i="4" s="1"/>
  <c r="N144" i="3"/>
  <c r="O36" i="4" s="1"/>
  <c r="M27" i="4"/>
  <c r="N70" i="3"/>
  <c r="O29" i="4" s="1"/>
  <c r="E27" i="4"/>
  <c r="N24" i="3"/>
  <c r="N149" i="3" s="1"/>
  <c r="N102" i="3"/>
  <c r="O32" i="4" s="1"/>
  <c r="N124" i="3"/>
  <c r="O34" i="4" s="1"/>
  <c r="N61" i="3"/>
  <c r="O28" i="4" s="1"/>
  <c r="K150" i="3"/>
  <c r="N14" i="3"/>
  <c r="N148" i="3" s="1"/>
  <c r="G152" i="3"/>
  <c r="L152" i="3"/>
  <c r="F150" i="3"/>
  <c r="J150" i="3"/>
  <c r="J152" i="3" s="1"/>
  <c r="N39" i="3"/>
  <c r="O26" i="4" s="1"/>
  <c r="N134" i="3"/>
  <c r="O35" i="4" s="1"/>
  <c r="N114" i="3"/>
  <c r="O33" i="4" s="1"/>
  <c r="M150" i="3"/>
  <c r="M152" i="3" s="1"/>
  <c r="E150" i="3"/>
  <c r="E152" i="3" s="1"/>
  <c r="F152" i="3"/>
  <c r="K152" i="3"/>
  <c r="H150" i="3"/>
  <c r="H152" i="3" s="1"/>
  <c r="I150" i="3"/>
  <c r="I152" i="3" s="1"/>
  <c r="C26" i="4"/>
  <c r="K26" i="4"/>
  <c r="F27" i="4"/>
  <c r="N27" i="4"/>
  <c r="B150" i="3"/>
  <c r="B152" i="3" s="1"/>
  <c r="C150" i="3"/>
  <c r="C152" i="3" s="1"/>
  <c r="N93" i="3"/>
  <c r="O31" i="4" s="1"/>
  <c r="D150" i="3"/>
  <c r="D152" i="3" s="1"/>
  <c r="N82" i="3"/>
  <c r="O30" i="4" s="1"/>
  <c r="L26" i="4"/>
  <c r="G27" i="4"/>
  <c r="N150" i="3" l="1"/>
  <c r="N152" i="3" s="1"/>
</calcChain>
</file>

<file path=xl/sharedStrings.xml><?xml version="1.0" encoding="utf-8"?>
<sst xmlns="http://schemas.openxmlformats.org/spreadsheetml/2006/main" count="111" uniqueCount="101">
  <si>
    <t xml:space="preserve">   Other</t>
  </si>
  <si>
    <t>Income tax (additional)</t>
  </si>
  <si>
    <t>Credit card payments</t>
  </si>
  <si>
    <t>Music (CDs, etc.)</t>
  </si>
  <si>
    <t>Books</t>
  </si>
  <si>
    <t>Salon/barber</t>
  </si>
  <si>
    <t>Gifts</t>
  </si>
  <si>
    <t>Clothing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</si>
  <si>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</si>
  <si>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</si>
  <si>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</si>
  <si>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</si>
  <si>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</si>
  <si>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</si>
  <si>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</si>
  <si>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</si>
  <si>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</si>
  <si>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Pet boarding</t>
  </si>
  <si>
    <t>Souvenirs</t>
  </si>
  <si>
    <t>Food</t>
  </si>
  <si>
    <t>Prescriptions</t>
  </si>
  <si>
    <t>Insurance</t>
  </si>
  <si>
    <t>Movies/plays</t>
  </si>
  <si>
    <t>Video/DVD rentals</t>
  </si>
  <si>
    <t>Cable TV</t>
  </si>
  <si>
    <t>Dog walker</t>
  </si>
  <si>
    <t>Dining out</t>
  </si>
  <si>
    <t>Dry cleaning</t>
  </si>
  <si>
    <t>Child care</t>
  </si>
  <si>
    <t xml:space="preserve">Groceries </t>
  </si>
  <si>
    <t>Home repairs</t>
  </si>
  <si>
    <t>Utilities</t>
  </si>
  <si>
    <t>Repairs</t>
  </si>
  <si>
    <t>Miscellaneous</t>
  </si>
  <si>
    <t>Interest/dividends</t>
  </si>
  <si>
    <t>Rental car</t>
  </si>
  <si>
    <t>Housecleaning service</t>
  </si>
  <si>
    <t>Parking</t>
  </si>
  <si>
    <t>Public transportation</t>
  </si>
  <si>
    <t>Garden supplies</t>
  </si>
  <si>
    <t>Gas/fuel</t>
  </si>
  <si>
    <t>Home improvement</t>
  </si>
  <si>
    <t>Home telephone</t>
  </si>
  <si>
    <t>Accommodations</t>
  </si>
  <si>
    <t>Home security</t>
  </si>
  <si>
    <t>Mortgage/rent</t>
  </si>
  <si>
    <t>Concerts/clubs</t>
  </si>
  <si>
    <t>Over-the-counter drugs</t>
  </si>
  <si>
    <t>Health club dues</t>
  </si>
  <si>
    <t>Life insurance</t>
  </si>
  <si>
    <t>Toys/child gear</t>
  </si>
  <si>
    <t>Other obligations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</si>
  <si>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</si>
  <si>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</si>
  <si>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</si>
  <si>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</si>
  <si>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</si>
  <si>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Mobile telephone</t>
  </si>
  <si>
    <t>Air fare</t>
  </si>
  <si>
    <t>Religious organizations</t>
  </si>
  <si>
    <t>PERSONAL BUDGET</t>
  </si>
  <si>
    <t>INCOME</t>
  </si>
  <si>
    <t>EXPENSES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</si>
  <si>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</si>
  <si>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</si>
  <si>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</si>
  <si>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</si>
  <si>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</si>
  <si>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</si>
  <si>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</si>
  <si>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</si>
  <si>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</si>
  <si>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</si>
  <si>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</si>
  <si>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</si>
  <si>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</si>
  <si>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HOME</t>
  </si>
  <si>
    <t>DAILY LIVING</t>
  </si>
  <si>
    <t>TRANSPORTATION</t>
  </si>
  <si>
    <t>ENTERTAINMENT</t>
  </si>
  <si>
    <t>HEALTH</t>
  </si>
  <si>
    <t>HOLIDAYS</t>
  </si>
  <si>
    <t>RECREATION</t>
  </si>
  <si>
    <t>SUBSCRIBTIONS</t>
  </si>
  <si>
    <t>PERSONAL</t>
  </si>
  <si>
    <t>FINANCIAL OBLIGATIONS</t>
  </si>
  <si>
    <t>MISC. PAYMENTS</t>
  </si>
  <si>
    <t>PERSONAL BUDGET - DASHBOARDS</t>
  </si>
  <si>
    <t>Pension</t>
  </si>
  <si>
    <t>Salary / Wages</t>
  </si>
  <si>
    <t>Business</t>
  </si>
  <si>
    <t>TOTAL</t>
  </si>
  <si>
    <t>INCOME-EXPENSE AND SAVINGS CHART</t>
  </si>
  <si>
    <t>SAVINGS GOAL</t>
  </si>
  <si>
    <t>Projected Savings Goal 1</t>
  </si>
  <si>
    <t>Projected Savings Goal 2</t>
  </si>
  <si>
    <t>Projected Savings Goal 3</t>
  </si>
  <si>
    <t>Projected Savings Goal 4</t>
  </si>
  <si>
    <t>Projected Savings Goal 5</t>
  </si>
  <si>
    <t>POTENTIAL TO SAVE</t>
  </si>
  <si>
    <t>ANNUAL EXPENSE DISTRIBUTION 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</si>
</sst>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[Red]\-* #,##0.00_-;_-* &quot;-&quot;??_-;_-@_-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indexed="9"/>
      <name val="Arial"/>
      <family val="2"/>
    </font>
    <font>
      <sz val="16"/>
      <name val="Arial"/>
      <family val="2"/>
    </font>
    <font>
      <sz val="11"/>
      <color rgb="FF9C5700"/>
      <name val="Calibri"/>
      <family val="2"/>
      <scheme val="minor"/>
    </font>
    <font>
      <sz val="14"/>
      <color indexed="9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b/>
      <sz val="14"/>
      <name val="Arial"/>
      <family val="2"/>
    </font>
    <font>
      <sz val="14"/>
      <color rgb="FF9C5700"/>
      <name val="Calibri"/>
      <family val="2"/>
      <scheme val="minor"/>
    </font>
    <font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40" fontId="2" fillId="0" borderId="0" xfId="0" applyNumberFormat="1" applyFont="1" applyFill="1" applyBorder="1"/>
    <xf numFmtId="164" fontId="2" fillId="0" borderId="0" xfId="0" applyNumberFormat="1" applyFont="1" applyFill="1" applyBorder="1"/>
    <xf numFmtId="0" fontId="9" fillId="0" borderId="0" xfId="0" applyFont="1" applyFill="1" applyBorder="1"/>
    <xf numFmtId="0" fontId="10" fillId="0" borderId="0" xfId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40" fontId="8" fillId="8" borderId="0" xfId="0" applyNumberFormat="1" applyFont="1" applyFill="1" applyBorder="1" applyAlignment="1">
      <alignment horizontal="centerContinuous" vertical="center"/>
    </xf>
    <xf numFmtId="40" fontId="9" fillId="0" borderId="0" xfId="0" applyNumberFormat="1" applyFont="1" applyFill="1" applyBorder="1" applyAlignment="1">
      <alignment horizontal="centerContinuous" vertical="center"/>
    </xf>
    <xf numFmtId="40" fontId="8" fillId="0" borderId="0" xfId="0" applyNumberFormat="1" applyFont="1" applyFill="1" applyBorder="1" applyAlignment="1">
      <alignment horizontal="centerContinuous" vertical="center"/>
    </xf>
    <xf numFmtId="0" fontId="9" fillId="7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 hidden="1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 hidden="1"/>
    </xf>
    <xf numFmtId="164" fontId="12" fillId="6" borderId="1" xfId="2" applyNumberFormat="1" applyFont="1" applyBorder="1" applyAlignment="1" applyProtection="1">
      <alignment horizontal="right" vertical="center"/>
      <protection locked="0" hidden="1"/>
    </xf>
    <xf numFmtId="164" fontId="11" fillId="0" borderId="0" xfId="0" applyNumberFormat="1" applyFont="1" applyFill="1" applyBorder="1" applyAlignment="1" applyProtection="1">
      <alignment horizontal="right" vertical="center"/>
      <protection hidden="1"/>
    </xf>
    <xf numFmtId="40" fontId="9" fillId="0" borderId="0" xfId="0" applyNumberFormat="1" applyFont="1" applyFill="1" applyBorder="1" applyAlignment="1" applyProtection="1">
      <alignment vertical="center"/>
      <protection locked="0" hidden="1"/>
    </xf>
    <xf numFmtId="40" fontId="11" fillId="0" borderId="0" xfId="0" applyNumberFormat="1" applyFont="1" applyFill="1" applyBorder="1" applyAlignment="1" applyProtection="1">
      <alignment vertical="center"/>
      <protection hidden="1"/>
    </xf>
    <xf numFmtId="40" fontId="11" fillId="7" borderId="0" xfId="0" applyNumberFormat="1" applyFont="1" applyFill="1" applyBorder="1" applyAlignment="1" applyProtection="1">
      <alignment horizontal="left" vertical="center" indent="1"/>
      <protection hidden="1"/>
    </xf>
    <xf numFmtId="164" fontId="11" fillId="7" borderId="0" xfId="0" applyNumberFormat="1" applyFont="1" applyFill="1" applyBorder="1" applyAlignment="1" applyProtection="1">
      <alignment horizontal="right" vertical="center"/>
      <protection hidden="1"/>
    </xf>
    <xf numFmtId="40" fontId="9" fillId="0" borderId="0" xfId="0" applyNumberFormat="1" applyFont="1" applyFill="1" applyBorder="1" applyAlignment="1" applyProtection="1">
      <alignment horizontal="left" vertical="center" indent="1"/>
      <protection hidden="1"/>
    </xf>
    <xf numFmtId="164" fontId="12" fillId="6" borderId="1" xfId="2" applyNumberFormat="1" applyFont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 hidden="1"/>
    </xf>
    <xf numFmtId="164" fontId="9" fillId="9" borderId="1" xfId="0" applyNumberFormat="1" applyFont="1" applyFill="1" applyBorder="1" applyAlignment="1" applyProtection="1">
      <alignment vertical="center"/>
      <protection locked="0" hidden="1"/>
    </xf>
    <xf numFmtId="164" fontId="11" fillId="0" borderId="0" xfId="0" applyNumberFormat="1" applyFont="1" applyFill="1" applyBorder="1" applyAlignment="1" applyProtection="1">
      <alignment vertical="center"/>
      <protection locked="0" hidden="1"/>
    </xf>
    <xf numFmtId="164" fontId="9" fillId="9" borderId="1" xfId="0" applyNumberFormat="1" applyFont="1" applyFill="1" applyBorder="1" applyAlignment="1" applyProtection="1">
      <alignment vertical="center"/>
      <protection hidden="1"/>
    </xf>
    <xf numFmtId="40" fontId="9" fillId="9" borderId="0" xfId="0" applyNumberFormat="1" applyFont="1" applyFill="1" applyBorder="1" applyAlignment="1" applyProtection="1">
      <alignment vertical="center"/>
      <protection locked="0" hidden="1"/>
    </xf>
    <xf numFmtId="164" fontId="11" fillId="7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vertical="center"/>
    </xf>
    <xf numFmtId="164" fontId="9" fillId="10" borderId="1" xfId="0" applyNumberFormat="1" applyFont="1" applyFill="1" applyBorder="1" applyAlignment="1" applyProtection="1">
      <alignment vertical="center"/>
      <protection locked="0" hidden="1"/>
    </xf>
    <xf numFmtId="164" fontId="9" fillId="10" borderId="1" xfId="0" applyNumberFormat="1" applyFont="1" applyFill="1" applyBorder="1" applyAlignment="1" applyProtection="1">
      <alignment vertical="center"/>
      <protection hidden="1"/>
    </xf>
    <xf numFmtId="40" fontId="9" fillId="0" borderId="0" xfId="0" applyNumberFormat="1" applyFont="1" applyFill="1" applyBorder="1" applyAlignment="1" applyProtection="1">
      <alignment vertical="center"/>
      <protection hidden="1"/>
    </xf>
    <xf numFmtId="164" fontId="9" fillId="0" borderId="1" xfId="0" applyNumberFormat="1" applyFont="1" applyFill="1" applyBorder="1" applyAlignment="1" applyProtection="1">
      <alignment vertical="center"/>
      <protection locked="0" hidden="1"/>
    </xf>
    <xf numFmtId="164" fontId="9" fillId="0" borderId="1" xfId="0" applyNumberFormat="1" applyFont="1" applyFill="1" applyBorder="1" applyAlignment="1" applyProtection="1">
      <alignment vertical="center"/>
      <protection hidden="1"/>
    </xf>
    <xf numFmtId="40" fontId="11" fillId="0" borderId="0" xfId="0" applyNumberFormat="1" applyFont="1" applyFill="1" applyBorder="1" applyAlignment="1" applyProtection="1">
      <alignment vertical="center"/>
      <protection locked="0" hidden="1"/>
    </xf>
    <xf numFmtId="40" fontId="11" fillId="4" borderId="0" xfId="0" applyNumberFormat="1" applyFont="1" applyFill="1" applyBorder="1" applyAlignment="1" applyProtection="1">
      <alignment horizontal="left" vertical="center" indent="1"/>
      <protection hidden="1"/>
    </xf>
    <xf numFmtId="164" fontId="11" fillId="4" borderId="0" xfId="0" applyNumberFormat="1" applyFont="1" applyFill="1" applyBorder="1" applyAlignment="1" applyProtection="1">
      <alignment vertical="center"/>
      <protection hidden="1"/>
    </xf>
    <xf numFmtId="164" fontId="11" fillId="7" borderId="0" xfId="0" applyNumberFormat="1" applyFont="1" applyFill="1" applyBorder="1" applyAlignment="1" applyProtection="1">
      <alignment vertical="center"/>
      <protection locked="0" hidden="1"/>
    </xf>
    <xf numFmtId="0" fontId="9" fillId="5" borderId="0" xfId="0" applyFont="1" applyFill="1" applyBorder="1"/>
    <xf numFmtId="0" fontId="9" fillId="8" borderId="0" xfId="0" applyFont="1" applyFill="1" applyBorder="1" applyAlignment="1">
      <alignment horizontal="left" vertical="center" indent="1"/>
    </xf>
    <xf numFmtId="164" fontId="9" fillId="8" borderId="0" xfId="0" applyNumberFormat="1" applyFont="1" applyFill="1" applyBorder="1" applyAlignment="1">
      <alignment vertical="center"/>
    </xf>
    <xf numFmtId="0" fontId="9" fillId="8" borderId="0" xfId="0" applyFont="1" applyFill="1" applyBorder="1"/>
    <xf numFmtId="0" fontId="11" fillId="8" borderId="0" xfId="0" applyFont="1" applyFill="1" applyBorder="1" applyAlignment="1">
      <alignment horizontal="left" vertical="center" indent="1"/>
    </xf>
    <xf numFmtId="165" fontId="11" fillId="8" borderId="0" xfId="0" applyNumberFormat="1" applyFont="1" applyFill="1" applyBorder="1" applyAlignment="1">
      <alignment vertical="center"/>
    </xf>
    <xf numFmtId="0" fontId="8" fillId="7" borderId="0" xfId="0" applyFont="1" applyFill="1" applyBorder="1" applyAlignment="1" applyProtection="1">
      <alignment horizontal="left" vertical="center" indent="1"/>
      <protection locked="0" hidden="1"/>
    </xf>
    <xf numFmtId="0" fontId="8" fillId="7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 applyProtection="1">
      <alignment horizontal="left" vertical="center" indent="1"/>
      <protection locked="0" hidden="1"/>
    </xf>
    <xf numFmtId="0" fontId="8" fillId="3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 applyProtection="1">
      <alignment horizontal="left" vertical="center" indent="1"/>
      <protection locked="0" hidden="1"/>
    </xf>
    <xf numFmtId="0" fontId="5" fillId="2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 applyProtection="1">
      <alignment horizontal="left"/>
    </xf>
    <xf numFmtId="0" fontId="14" fillId="7" borderId="0" xfId="0" applyFont="1" applyFill="1" applyBorder="1" applyAlignment="1">
      <alignment horizontal="center" vertical="center"/>
    </xf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714879741153144E-4"/>
          <c:y val="3.6900369003690036E-3"/>
          <c:w val="0.54784265244023933"/>
          <c:h val="0.8524000598190653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11-46FE-AFCA-B8B93C7D18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11-46FE-AFCA-B8B93C7D18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11-46FE-AFCA-B8B93C7D18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11-46FE-AFCA-B8B93C7D18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11-46FE-AFCA-B8B93C7D18D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'Personal Budget'!$A$8:$A$12</c:f>
              <c:strCache>
                <c:ptCount val="5"/>
                <c:pt idx="0">
                  <c:v>Salary / Wages</c:v>
                </c:pt>
                <c:pt idx="1">
                  <c:v>Business</c:v>
                </c:pt>
                <c:pt idx="2">
                  <c:v>Pension</c:v>
                </c:pt>
                <c:pt idx="3">
                  <c:v>Interest/dividends</c:v>
                </c:pt>
                <c:pt idx="4">
                  <c:v>Miscellaneous</c:v>
                </c:pt>
              </c:strCache>
            </c:strRef>
          </c:cat>
          <c:val>
            <c:numRef>
              <c:f>'Personal Budget'!$N$8:$N$12</c:f>
              <c:numCache>
                <c:formatCode>_-* #,##0.00_-;\-* #,##0.00_-;_-* "-"??_-;_-@_-</c:formatCode>
                <c:ptCount val="5"/>
                <c:pt idx="0">
                  <c:v>2546</c:v>
                </c:pt>
                <c:pt idx="1">
                  <c:v>500</c:v>
                </c:pt>
                <c:pt idx="2">
                  <c:v>1000</c:v>
                </c:pt>
                <c:pt idx="3">
                  <c:v>550</c:v>
                </c:pt>
                <c:pt idx="4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211-46FE-AFCA-B8B93C7D18D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73664084714186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289440141190306E-2"/>
          <c:y val="0.1244984802431611"/>
          <c:w val="0.85944112167859599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Dashboards!$J$25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F1-4251-A42A-A3BEDEA61F71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BF1-4251-A42A-A3BEDEA61F71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BF1-4251-A42A-A3BEDEA61F71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BF1-4251-A42A-A3BEDEA61F71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BF1-4251-A42A-A3BEDEA61F71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BF1-4251-A42A-A3BEDEA61F71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BF1-4251-A42A-A3BEDEA61F71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BF1-4251-A42A-A3BEDEA61F71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BF1-4251-A42A-A3BEDEA61F71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4BF1-4251-A42A-A3BEDEA61F71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4BF1-4251-A42A-A3BEDEA61F71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Dashboards!$J$26:$J$36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BF1-4251-A42A-A3BEDEA61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089601949956929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0908603708564E-2"/>
          <c:y val="0.1244984802431611"/>
          <c:w val="0.86992215257460215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Dashboards!$K$25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E0A-4BB8-BEDB-1BA7C60167D8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E0A-4BB8-BEDB-1BA7C60167D8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E0A-4BB8-BEDB-1BA7C60167D8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DE0A-4BB8-BEDB-1BA7C60167D8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DE0A-4BB8-BEDB-1BA7C60167D8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E0A-4BB8-BEDB-1BA7C60167D8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E0A-4BB8-BEDB-1BA7C60167D8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E0A-4BB8-BEDB-1BA7C60167D8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E0A-4BB8-BEDB-1BA7C60167D8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E0A-4BB8-BEDB-1BA7C60167D8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E0A-4BB8-BEDB-1BA7C60167D8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Dashboards!$K$26:$K$36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E0A-4BB8-BEDB-1BA7C601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915064593608843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26046989750034E-2"/>
          <c:y val="0.1244984802431611"/>
          <c:w val="0.86639847387097091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Dashboards!$L$25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33D-4FB5-9046-3FC42A2AE7A4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33D-4FB5-9046-3FC42A2AE7A4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33D-4FB5-9046-3FC42A2AE7A4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33D-4FB5-9046-3FC42A2AE7A4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33D-4FB5-9046-3FC42A2AE7A4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33D-4FB5-9046-3FC42A2AE7A4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33D-4FB5-9046-3FC42A2AE7A4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33D-4FB5-9046-3FC42A2AE7A4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33D-4FB5-9046-3FC42A2AE7A4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33D-4FB5-9046-3FC42A2AE7A4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33D-4FB5-9046-3FC42A2AE7A4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Dashboards!$L$26:$L$36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33D-4FB5-9046-3FC42A2AE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145161290322581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48387096774188E-2"/>
          <c:y val="0.1244984802431611"/>
          <c:w val="0.86290322580645162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Dashboards!$M$25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ED5-4CAA-866D-FC18455B7EED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ED5-4CAA-866D-FC18455B7EED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ED5-4CAA-866D-FC18455B7EED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ED5-4CAA-866D-FC18455B7EED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ED5-4CAA-866D-FC18455B7EED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ED5-4CAA-866D-FC18455B7EED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ED5-4CAA-866D-FC18455B7EED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ED5-4CAA-866D-FC18455B7EED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ED5-4CAA-866D-FC18455B7EED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4ED5-4CAA-866D-FC18455B7EED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4ED5-4CAA-866D-FC18455B7EED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Dashboards!$M$26:$M$36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D5-4CAA-866D-FC18455B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972056083929799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289440141190306E-2"/>
          <c:y val="0.1244984802431611"/>
          <c:w val="0.85944112167859599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Dashboards!$N$25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4A9-455F-8DEB-CAE7384F396D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A9-455F-8DEB-CAE7384F396D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A9-455F-8DEB-CAE7384F396D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4A9-455F-8DEB-CAE7384F396D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4A9-455F-8DEB-CAE7384F396D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4A9-455F-8DEB-CAE7384F396D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4A9-455F-8DEB-CAE7384F396D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04A9-455F-8DEB-CAE7384F396D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4A9-455F-8DEB-CAE7384F396D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4A9-455F-8DEB-CAE7384F396D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04A9-455F-8DEB-CAE7384F396D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Dashboards!$N$26:$N$36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04A9-455F-8DEB-CAE7384F3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77125562904982E-2"/>
          <c:y val="6.7750856810152041E-2"/>
          <c:w val="0.88776488820510513"/>
          <c:h val="0.73441928782204813"/>
        </c:manualLayout>
      </c:layout>
      <c:lineChart>
        <c:grouping val="standard"/>
        <c:varyColors val="0"/>
        <c:ser>
          <c:idx val="0"/>
          <c:order val="0"/>
          <c:tx>
            <c:strRef>
              <c:f>'Personal Budget'!$A$148</c:f>
              <c:strCache>
                <c:ptCount val="1"/>
                <c:pt idx="0">
                  <c:v>INCOME</c:v>
                </c:pt>
              </c:strCache>
            </c:strRef>
          </c:tx>
          <c:spPr>
            <a:ln w="38100">
              <a:solidFill>
                <a:srgbClr val="004269"/>
              </a:solidFill>
              <a:prstDash val="solid"/>
            </a:ln>
          </c:spPr>
          <c:marker>
            <c:symbol val="none"/>
          </c:marker>
          <c:cat>
            <c:strRef>
              <c:f>'Personal Budget'!$B$4:$N$4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YEAR</c:v>
                </c:pt>
              </c:strCache>
            </c:strRef>
          </c:cat>
          <c:val>
            <c:numRef>
              <c:f>'Personal Budget'!$B$148:$M$148</c:f>
              <c:numCache>
                <c:formatCode>_-* #,##0.00_-;\-* #,##0.00_-;_-* "-"??_-;_-@_-</c:formatCode>
                <c:ptCount val="12"/>
                <c:pt idx="0">
                  <c:v>5841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3B-43BD-8FBF-C765B1E9A049}"/>
            </c:ext>
          </c:extLst>
        </c:ser>
        <c:ser>
          <c:idx val="1"/>
          <c:order val="1"/>
          <c:tx>
            <c:strRef>
              <c:f>'Personal Budget'!$A$150</c:f>
              <c:strCache>
                <c:ptCount val="1"/>
                <c:pt idx="0">
                  <c:v>EXPENSES</c:v>
                </c:pt>
              </c:strCache>
            </c:strRef>
          </c:tx>
          <c:spPr>
            <a:ln w="38100">
              <a:solidFill>
                <a:srgbClr val="587F03"/>
              </a:solidFill>
              <a:prstDash val="solid"/>
            </a:ln>
          </c:spPr>
          <c:marker>
            <c:symbol val="none"/>
          </c:marker>
          <c:cat>
            <c:strRef>
              <c:f>'Personal Budget'!$B$4:$N$4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YEAR</c:v>
                </c:pt>
              </c:strCache>
            </c:strRef>
          </c:cat>
          <c:val>
            <c:numRef>
              <c:f>'Personal Budget'!$B$150:$M$150</c:f>
              <c:numCache>
                <c:formatCode>_-* #,##0.00_-;\-* #,##0.00_-;_-* "-"??_-;_-@_-</c:formatCode>
                <c:ptCount val="12"/>
                <c:pt idx="0">
                  <c:v>2057</c:v>
                </c:pt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3B-43BD-8FBF-C765B1E9A049}"/>
            </c:ext>
          </c:extLst>
        </c:ser>
        <c:ser>
          <c:idx val="2"/>
          <c:order val="2"/>
          <c:tx>
            <c:strRef>
              <c:f>'Personal Budget'!$A$152</c:f>
              <c:strCache>
                <c:ptCount val="1"/>
                <c:pt idx="0">
                  <c:v>POTENTIAL TO SAVE</c:v>
                </c:pt>
              </c:strCache>
            </c:strRef>
          </c:tx>
          <c:spPr>
            <a:ln w="38100">
              <a:solidFill>
                <a:srgbClr val="B3122D"/>
              </a:solidFill>
              <a:prstDash val="solid"/>
            </a:ln>
          </c:spPr>
          <c:marker>
            <c:symbol val="none"/>
          </c:marker>
          <c:cat>
            <c:strRef>
              <c:f>'Personal Budget'!$B$4:$N$4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YEAR</c:v>
                </c:pt>
              </c:strCache>
            </c:strRef>
          </c:cat>
          <c:val>
            <c:numRef>
              <c:f>'Personal Budget'!$B$152:$M$152</c:f>
              <c:numCache>
                <c:formatCode>_-* #,##0.00_-;[Red]\-* #,##0.00_-;_-* "-"??_-;_-@_-</c:formatCode>
                <c:ptCount val="12"/>
                <c:pt idx="0">
                  <c:v>2384</c:v>
                </c:pt>
                <c:pt idx="1">
                  <c:v>-900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3B-43BD-8FBF-C765B1E9A049}"/>
            </c:ext>
          </c:extLst>
        </c:ser>
        <c:ser>
          <c:idx val="3"/>
          <c:order val="3"/>
          <c:tx>
            <c:strRef>
              <c:f>'Personal Budget'!$A$149</c:f>
              <c:strCache>
                <c:ptCount val="1"/>
                <c:pt idx="0">
                  <c:v>SAVINGS GOAL</c:v>
                </c:pt>
              </c:strCache>
            </c:strRef>
          </c:tx>
          <c:spPr>
            <a:ln w="38100">
              <a:solidFill>
                <a:srgbClr val="309DDB"/>
              </a:solidFill>
              <a:prstDash val="solid"/>
            </a:ln>
          </c:spPr>
          <c:marker>
            <c:symbol val="none"/>
          </c:marker>
          <c:val>
            <c:numRef>
              <c:f>'Personal Budget'!$B$149:$M$149</c:f>
              <c:numCache>
                <c:formatCode>_-* #,##0.00_-;\-* #,##0.00_-;_-* "-"??_-;_-@_-</c:formatCode>
                <c:ptCount val="12"/>
                <c:pt idx="0">
                  <c:v>1400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3B-43BD-8FBF-C765B1E9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547856"/>
        <c:axId val="342548416"/>
      </c:lineChart>
      <c:catAx>
        <c:axId val="34254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2B2B2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254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48416"/>
        <c:scaling>
          <c:orientation val="minMax"/>
          <c:min val="-2000"/>
        </c:scaling>
        <c:delete val="0"/>
        <c:axPos val="l"/>
        <c:majorGridlines>
          <c:spPr>
            <a:ln w="3175">
              <a:solidFill>
                <a:srgbClr val="E6E6E6"/>
              </a:solidFill>
              <a:prstDash val="solid"/>
            </a:ln>
          </c:spPr>
        </c:majorGridlines>
        <c:numFmt formatCode="_-* #,##0.00_-;\-* #,##0.00_-;_-* &quot;-&quot;??_-;_-@_-" sourceLinked="1"/>
        <c:majorTickMark val="out"/>
        <c:minorTickMark val="none"/>
        <c:tickLblPos val="nextTo"/>
        <c:spPr>
          <a:ln w="3175">
            <a:solidFill>
              <a:srgbClr val="B2B2B2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254785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186753062989208"/>
          <c:y val="0.85095076153550964"/>
          <c:w val="0.72125147394072797"/>
          <c:h val="7.5880959627370292E-2"/>
        </c:manualLayout>
      </c:layout>
      <c:overlay val="0"/>
      <c:spPr>
        <a:ln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04066543438078"/>
          <c:y val="0.11168845333864313"/>
          <c:w val="0.72181146025878007"/>
          <c:h val="0.80519582639486909"/>
        </c:manualLayout>
      </c:layout>
      <c:pie3DChart>
        <c:varyColors val="1"/>
        <c:ser>
          <c:idx val="0"/>
          <c:order val="0"/>
          <c:tx>
            <c:strRef>
              <c:f>Dashboards!$O$25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309DDB"/>
              </a:solidFill>
              <a:ln w="12700">
                <a:solidFill>
                  <a:srgbClr val="309DD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8A-4B95-A4FA-C396C5EDAACC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78A-4B95-A4FA-C396C5EDAACC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78A-4B95-A4FA-C396C5EDAACC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78A-4B95-A4FA-C396C5EDAACC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78A-4B95-A4FA-C396C5EDAACC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78A-4B95-A4FA-C396C5EDAACC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78A-4B95-A4FA-C396C5EDAACC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78A-4B95-A4FA-C396C5EDAACC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78A-4B95-A4FA-C396C5EDAACC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78A-4B95-A4FA-C396C5EDAACC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78A-4B95-A4FA-C396C5EDAAC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Dashboards!$O$26:$O$36</c:f>
              <c:numCache>
                <c:formatCode>_-* #,##0.00_-;\-* #,##0.00_-;_-* "-"??_-;_-@_-</c:formatCode>
                <c:ptCount val="11"/>
                <c:pt idx="0">
                  <c:v>1882</c:v>
                </c:pt>
                <c:pt idx="1">
                  <c:v>500</c:v>
                </c:pt>
                <c:pt idx="2">
                  <c:v>300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  <c:pt idx="6">
                  <c:v>30</c:v>
                </c:pt>
                <c:pt idx="7">
                  <c:v>35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78A-4B95-A4FA-C396C5EDAA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210720887245845E-3"/>
          <c:y val="0.91168946795031958"/>
          <c:w val="0.99168207024029575"/>
          <c:h val="7.532477085629420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67652495378921E-2"/>
          <c:y val="6.8421052631578952E-2"/>
          <c:w val="0.92883548983364139"/>
          <c:h val="0.70526315789473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Dashboards!$B$26</c:f>
              <c:strCache>
                <c:ptCount val="1"/>
                <c:pt idx="0">
                  <c:v>HOME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Dashboards!$C$26:$N$26</c:f>
              <c:numCache>
                <c:formatCode>_-* #,##0.00_-;\-* #,##0.00_-;_-* "-"??_-;_-@_-</c:formatCode>
                <c:ptCount val="12"/>
                <c:pt idx="0">
                  <c:v>982</c:v>
                </c:pt>
                <c:pt idx="1">
                  <c:v>900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7-4110-82DD-4782C169E6FB}"/>
            </c:ext>
          </c:extLst>
        </c:ser>
        <c:ser>
          <c:idx val="1"/>
          <c:order val="1"/>
          <c:tx>
            <c:strRef>
              <c:f>Dashboards!$B$27</c:f>
              <c:strCache>
                <c:ptCount val="1"/>
                <c:pt idx="0">
                  <c:v>DAILY LIVING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Dashboards!$C$27:$N$27</c:f>
              <c:numCache>
                <c:formatCode>_-* #,##0.00_-;\-* #,##0.00_-;_-* "-"??_-;_-@_-</c:formatCode>
                <c:ptCount val="12"/>
                <c:pt idx="0">
                  <c:v>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F7-4110-82DD-4782C169E6FB}"/>
            </c:ext>
          </c:extLst>
        </c:ser>
        <c:ser>
          <c:idx val="2"/>
          <c:order val="2"/>
          <c:tx>
            <c:strRef>
              <c:f>Dashboards!$B$28</c:f>
              <c:strCache>
                <c:ptCount val="1"/>
                <c:pt idx="0">
                  <c:v>TRANSPORTATION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Dashboards!$C$28:$N$28</c:f>
              <c:numCache>
                <c:formatCode>_-* #,##0.00_-;\-* #,##0.00_-;_-* "-"??_-;_-@_-</c:formatCode>
                <c:ptCount val="12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F7-4110-82DD-4782C169E6FB}"/>
            </c:ext>
          </c:extLst>
        </c:ser>
        <c:ser>
          <c:idx val="3"/>
          <c:order val="3"/>
          <c:tx>
            <c:strRef>
              <c:f>Dashboards!$B$29</c:f>
              <c:strCache>
                <c:ptCount val="1"/>
                <c:pt idx="0">
                  <c:v>ENTERTAINMENT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Dashboards!$C$29:$N$29</c:f>
              <c:numCache>
                <c:formatCode>_-* #,##0.00_-;\-* #,##0.00_-;_-* "-"??_-;_-@_-</c:formatCode>
                <c:ptCount val="12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F7-4110-82DD-4782C169E6FB}"/>
            </c:ext>
          </c:extLst>
        </c:ser>
        <c:ser>
          <c:idx val="4"/>
          <c:order val="4"/>
          <c:tx>
            <c:strRef>
              <c:f>Dashboards!$B$30</c:f>
              <c:strCache>
                <c:ptCount val="1"/>
                <c:pt idx="0">
                  <c:v>HEALTH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Dashboards!$C$30:$N$30</c:f>
              <c:numCache>
                <c:formatCode>_-* #,##0.00_-;\-* #,##0.00_-;_-* "-"??_-;_-@_-</c:formatCode>
                <c:ptCount val="12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F7-4110-82DD-4782C169E6FB}"/>
            </c:ext>
          </c:extLst>
        </c:ser>
        <c:ser>
          <c:idx val="5"/>
          <c:order val="5"/>
          <c:tx>
            <c:strRef>
              <c:f>Dashboards!$B$31</c:f>
              <c:strCache>
                <c:ptCount val="1"/>
                <c:pt idx="0">
                  <c:v>HOLIDAYS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Dashboards!$C$31:$N$31</c:f>
              <c:numCache>
                <c:formatCode>_-* #,##0.00_-;\-* #,##0.00_-;_-* "-"??_-;_-@_-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F7-4110-82DD-4782C169E6FB}"/>
            </c:ext>
          </c:extLst>
        </c:ser>
        <c:ser>
          <c:idx val="6"/>
          <c:order val="6"/>
          <c:tx>
            <c:strRef>
              <c:f>Dashboards!$B$32</c:f>
              <c:strCache>
                <c:ptCount val="1"/>
                <c:pt idx="0">
                  <c:v>RECREATION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</a:schemeClr>
                </a:gs>
                <a:gs pos="75000">
                  <a:schemeClr val="accent1">
                    <a:lumMod val="60000"/>
                    <a:lumMod val="60000"/>
                    <a:lumOff val="40000"/>
                  </a:schemeClr>
                </a:gs>
                <a:gs pos="51000">
                  <a:schemeClr val="accent1">
                    <a:lumMod val="60000"/>
                    <a:alpha val="75000"/>
                  </a:schemeClr>
                </a:gs>
                <a:gs pos="100000">
                  <a:schemeClr val="accent1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Dashboards!$C$32:$N$32</c:f>
              <c:numCache>
                <c:formatCode>_-* #,##0.00_-;\-* #,##0.00_-;_-* "-"??_-;_-@_-</c:formatCode>
                <c:ptCount val="1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F7-4110-82DD-4782C169E6FB}"/>
            </c:ext>
          </c:extLst>
        </c:ser>
        <c:ser>
          <c:idx val="7"/>
          <c:order val="7"/>
          <c:tx>
            <c:strRef>
              <c:f>Dashboards!$B$33</c:f>
              <c:strCache>
                <c:ptCount val="1"/>
                <c:pt idx="0">
                  <c:v>SUBSCRIBTIONS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0000"/>
                  </a:schemeClr>
                </a:gs>
                <a:gs pos="75000">
                  <a:schemeClr val="accent2">
                    <a:lumMod val="60000"/>
                    <a:lumMod val="60000"/>
                    <a:lumOff val="40000"/>
                  </a:schemeClr>
                </a:gs>
                <a:gs pos="51000">
                  <a:schemeClr val="accent2">
                    <a:lumMod val="60000"/>
                    <a:alpha val="75000"/>
                  </a:schemeClr>
                </a:gs>
                <a:gs pos="100000">
                  <a:schemeClr val="accent2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Dashboards!$C$33:$N$33</c:f>
              <c:numCache>
                <c:formatCode>_-* #,##0.00_-;\-* #,##0.00_-;_-* "-"??_-;_-@_-</c:formatCode>
                <c:ptCount val="12"/>
                <c:pt idx="0">
                  <c:v>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6F7-4110-82DD-4782C169E6FB}"/>
            </c:ext>
          </c:extLst>
        </c:ser>
        <c:ser>
          <c:idx val="8"/>
          <c:order val="8"/>
          <c:tx>
            <c:strRef>
              <c:f>Dashboards!$B$34</c:f>
              <c:strCache>
                <c:ptCount val="1"/>
                <c:pt idx="0">
                  <c:v>PERSONAL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0000"/>
                  </a:schemeClr>
                </a:gs>
                <a:gs pos="75000">
                  <a:schemeClr val="accent3">
                    <a:lumMod val="60000"/>
                    <a:lumMod val="60000"/>
                    <a:lumOff val="40000"/>
                  </a:schemeClr>
                </a:gs>
                <a:gs pos="51000">
                  <a:schemeClr val="accent3">
                    <a:lumMod val="60000"/>
                    <a:alpha val="75000"/>
                  </a:schemeClr>
                </a:gs>
                <a:gs pos="100000">
                  <a:schemeClr val="accent3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Dashboards!$C$34:$N$34</c:f>
              <c:numCache>
                <c:formatCode>_-* #,##0.00_-;\-* #,##0.00_-;_-* "-"??_-;_-@_-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F7-4110-82DD-4782C169E6FB}"/>
            </c:ext>
          </c:extLst>
        </c:ser>
        <c:ser>
          <c:idx val="9"/>
          <c:order val="9"/>
          <c:tx>
            <c:strRef>
              <c:f>Dashboards!$B$35</c:f>
              <c:strCache>
                <c:ptCount val="1"/>
                <c:pt idx="0">
                  <c:v>FINANCIAL OBLIGATIONS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60000"/>
                  </a:schemeClr>
                </a:gs>
                <a:gs pos="75000">
                  <a:schemeClr val="accent4">
                    <a:lumMod val="60000"/>
                    <a:lumMod val="60000"/>
                    <a:lumOff val="40000"/>
                  </a:schemeClr>
                </a:gs>
                <a:gs pos="51000">
                  <a:schemeClr val="accent4">
                    <a:lumMod val="60000"/>
                    <a:alpha val="75000"/>
                  </a:schemeClr>
                </a:gs>
                <a:gs pos="100000">
                  <a:schemeClr val="accent4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Dashboards!$C$35:$N$35</c:f>
              <c:numCache>
                <c:formatCode>_-* #,##0.00_-;\-* #,##0.00_-;_-* "-"??_-;_-@_-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F7-4110-82DD-4782C169E6FB}"/>
            </c:ext>
          </c:extLst>
        </c:ser>
        <c:ser>
          <c:idx val="10"/>
          <c:order val="10"/>
          <c:tx>
            <c:strRef>
              <c:f>Dashboards!$B$36</c:f>
              <c:strCache>
                <c:ptCount val="1"/>
                <c:pt idx="0">
                  <c:v>MISC. PAYMENTS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0000"/>
                  </a:schemeClr>
                </a:gs>
                <a:gs pos="75000">
                  <a:schemeClr val="accent5">
                    <a:lumMod val="60000"/>
                    <a:lumMod val="60000"/>
                    <a:lumOff val="40000"/>
                  </a:schemeClr>
                </a:gs>
                <a:gs pos="51000">
                  <a:schemeClr val="accent5">
                    <a:lumMod val="60000"/>
                    <a:alpha val="75000"/>
                  </a:schemeClr>
                </a:gs>
                <a:gs pos="100000">
                  <a:schemeClr val="accent5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Dashboards!$C$25:$N$25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Dashboards!$C$36:$N$36</c:f>
              <c:numCache>
                <c:formatCode>_-* #,##0.00_-;\-* #,##0.00_-;_-* "-"??_-;_-@_-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6F7-4110-82DD-4782C169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341186720"/>
        <c:axId val="341187280"/>
      </c:barChart>
      <c:catAx>
        <c:axId val="34118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187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18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902613307503285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0908603708564E-2"/>
          <c:y val="0.1244984802431611"/>
          <c:w val="0.86992215257460215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Dashboards!$C$25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94F-4791-9206-1903079F017E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94F-4791-9206-1903079F017E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94F-4791-9206-1903079F017E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94F-4791-9206-1903079F017E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94F-4791-9206-1903079F017E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94F-4791-9206-1903079F017E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94F-4791-9206-1903079F017E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94F-4791-9206-1903079F017E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94F-4791-9206-1903079F017E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94F-4791-9206-1903079F017E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94F-4791-9206-1903079F017E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Dashboards!$C$26:$C$36</c:f>
              <c:numCache>
                <c:formatCode>_-* #,##0.00_-;\-* #,##0.00_-;_-* "-"??_-;_-@_-</c:formatCode>
                <c:ptCount val="11"/>
                <c:pt idx="0">
                  <c:v>982</c:v>
                </c:pt>
                <c:pt idx="1">
                  <c:v>500</c:v>
                </c:pt>
                <c:pt idx="2">
                  <c:v>300</c:v>
                </c:pt>
                <c:pt idx="3">
                  <c:v>100</c:v>
                </c:pt>
                <c:pt idx="4">
                  <c:v>50</c:v>
                </c:pt>
                <c:pt idx="5">
                  <c:v>10</c:v>
                </c:pt>
                <c:pt idx="6">
                  <c:v>30</c:v>
                </c:pt>
                <c:pt idx="7">
                  <c:v>35</c:v>
                </c:pt>
                <c:pt idx="8">
                  <c:v>20</c:v>
                </c:pt>
                <c:pt idx="9">
                  <c:v>20</c:v>
                </c:pt>
                <c:pt idx="1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94F-4791-9206-1903079F0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724782793488254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26046989750034E-2"/>
          <c:y val="0.1244984802431611"/>
          <c:w val="0.86639847387097091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Dashboards!$D$25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054-4BF0-B9A1-C576BC135E97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54-4BF0-B9A1-C576BC135E97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054-4BF0-B9A1-C576BC135E97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054-4BF0-B9A1-C576BC135E97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054-4BF0-B9A1-C576BC135E97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054-4BF0-B9A1-C576BC135E97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054-4BF0-B9A1-C576BC135E97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054-4BF0-B9A1-C576BC135E97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054-4BF0-B9A1-C576BC135E97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054-4BF0-B9A1-C576BC135E97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054-4BF0-B9A1-C576BC135E97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Dashboards!$D$26:$D$36</c:f>
              <c:numCache>
                <c:formatCode>_-* #,##0.00_-;\-* #,##0.00_-;_-* "-"??_-;_-@_-</c:formatCode>
                <c:ptCount val="11"/>
                <c:pt idx="0">
                  <c:v>900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A054-4BF0-B9A1-C576BC13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145161290322581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48387096774188E-2"/>
          <c:y val="0.1244984802431611"/>
          <c:w val="0.86290322580645162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Dashboards!$E$25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EB-431E-914E-083FACB3649D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4EB-431E-914E-083FACB3649D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4EB-431E-914E-083FACB3649D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4EB-431E-914E-083FACB3649D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4EB-431E-914E-083FACB3649D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4EB-431E-914E-083FACB3649D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4EB-431E-914E-083FACB3649D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4EB-431E-914E-083FACB3649D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64EB-431E-914E-083FACB3649D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64EB-431E-914E-083FACB3649D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64EB-431E-914E-083FACB3649D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Dashboards!$E$26:$E$36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4EB-431E-914E-083FACB3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73664084714186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289440141190306E-2"/>
          <c:y val="0.1244984802431611"/>
          <c:w val="0.85944112167859599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Dashboards!$F$25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7E9-4879-9CC1-BD72654278FD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7E9-4879-9CC1-BD72654278FD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7E9-4879-9CC1-BD72654278FD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7E9-4879-9CC1-BD72654278FD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7E9-4879-9CC1-BD72654278FD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7E9-4879-9CC1-BD72654278FD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7E9-4879-9CC1-BD72654278FD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7E9-4879-9CC1-BD72654278FD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C7E9-4879-9CC1-BD72654278FD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C7E9-4879-9CC1-BD72654278FD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C7E9-4879-9CC1-BD72654278FD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Dashboards!$F$26:$F$36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C7E9-4879-9CC1-BD7265427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496107628730107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040908603708564E-2"/>
          <c:y val="0.1244984802431611"/>
          <c:w val="0.86992215257460215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Dashboards!$G$25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46E-4260-9B35-D31A4B666E77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46E-4260-9B35-D31A4B666E77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46E-4260-9B35-D31A4B666E77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46E-4260-9B35-D31A4B666E77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B46E-4260-9B35-D31A4B666E77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46E-4260-9B35-D31A4B666E77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46E-4260-9B35-D31A4B666E77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B46E-4260-9B35-D31A4B666E77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B46E-4260-9B35-D31A4B666E77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46E-4260-9B35-D31A4B666E77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B46E-4260-9B35-D31A4B666E77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Dashboards!$G$26:$G$36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B46E-4260-9B35-D31A4B66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129641893427957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26046989750034E-2"/>
          <c:y val="0.1244984802431611"/>
          <c:w val="0.86639847387097091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Dashboards!$H$25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68E-43C8-9A50-62E14DAD3DA4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68E-43C8-9A50-62E14DAD3DA4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68E-43C8-9A50-62E14DAD3DA4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68E-43C8-9A50-62E14DAD3DA4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68E-43C8-9A50-62E14DAD3DA4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68E-43C8-9A50-62E14DAD3DA4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68E-43C8-9A50-62E14DAD3DA4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68E-43C8-9A50-62E14DAD3DA4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68E-43C8-9A50-62E14DAD3DA4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68E-43C8-9A50-62E14DAD3DA4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68E-43C8-9A50-62E14DAD3DA4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Dashboards!$H$26:$H$36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68E-43C8-9A50-62E14DAD3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354838709677419"/>
          <c:y val="2.0080400039219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548387096774188E-2"/>
          <c:y val="0.1244984802431611"/>
          <c:w val="0.86290322580645162"/>
          <c:h val="0.85944112167859599"/>
        </c:manualLayout>
      </c:layout>
      <c:doughnutChart>
        <c:varyColors val="1"/>
        <c:ser>
          <c:idx val="0"/>
          <c:order val="0"/>
          <c:tx>
            <c:strRef>
              <c:f>Dashboards!$I$25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309DDB"/>
            </a:solidFill>
            <a:ln w="12700">
              <a:solidFill>
                <a:srgbClr val="309DDB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CBC-49C7-9F70-F57FC288E4CA}"/>
              </c:ext>
            </c:extLst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B3DB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CBC-49C7-9F70-F57FC288E4CA}"/>
              </c:ext>
            </c:extLst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DB8E84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CBC-49C7-9F70-F57FC288E4CA}"/>
              </c:ext>
            </c:extLst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99779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CBC-49C7-9F70-F57FC288E4CA}"/>
              </c:ext>
            </c:extLst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FFE14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CBC-49C7-9F70-F57FC288E4CA}"/>
              </c:ext>
            </c:extLst>
          </c:dPt>
          <c:dPt>
            <c:idx val="5"/>
            <c:bubble3D val="0"/>
            <c:spPr>
              <a:solidFill>
                <a:srgbClr val="D9C293"/>
              </a:solidFill>
              <a:ln w="12700">
                <a:solidFill>
                  <a:srgbClr val="D9C29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CBC-49C7-9F70-F57FC288E4CA}"/>
              </c:ext>
            </c:extLst>
          </c:dPt>
          <c:dPt>
            <c:idx val="6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CBC-49C7-9F70-F57FC288E4CA}"/>
              </c:ext>
            </c:extLst>
          </c:dPt>
          <c:dPt>
            <c:idx val="7"/>
            <c:bubble3D val="0"/>
            <c:spPr>
              <a:solidFill>
                <a:srgbClr val="597A7B"/>
              </a:solidFill>
              <a:ln w="12700">
                <a:solidFill>
                  <a:srgbClr val="597A7B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1CBC-49C7-9F70-F57FC288E4CA}"/>
              </c:ext>
            </c:extLst>
          </c:dPt>
          <c:dPt>
            <c:idx val="8"/>
            <c:bubble3D val="0"/>
            <c:spPr>
              <a:solidFill>
                <a:srgbClr val="004269"/>
              </a:solidFill>
              <a:ln w="12700">
                <a:solidFill>
                  <a:srgbClr val="004269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1CBC-49C7-9F70-F57FC288E4CA}"/>
              </c:ext>
            </c:extLst>
          </c:dPt>
          <c:dPt>
            <c:idx val="9"/>
            <c:bubble3D val="0"/>
            <c:spPr>
              <a:solidFill>
                <a:srgbClr val="587F03"/>
              </a:solidFill>
              <a:ln w="12700">
                <a:solidFill>
                  <a:srgbClr val="587F0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1CBC-49C7-9F70-F57FC288E4CA}"/>
              </c:ext>
            </c:extLst>
          </c:dPt>
          <c:dPt>
            <c:idx val="10"/>
            <c:bubble3D val="0"/>
            <c:spPr>
              <a:solidFill>
                <a:srgbClr val="B3122D"/>
              </a:solidFill>
              <a:ln w="12700">
                <a:solidFill>
                  <a:srgbClr val="B3122D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1CBC-49C7-9F70-F57FC288E4CA}"/>
              </c:ext>
            </c:extLst>
          </c:dPt>
          <c:cat>
            <c:strRef>
              <c:f>Dashboards!$B$26:$B$36</c:f>
              <c:strCache>
                <c:ptCount val="11"/>
                <c:pt idx="0">
                  <c:v>HOME</c:v>
                </c:pt>
                <c:pt idx="1">
                  <c:v>DAILY LIVING</c:v>
                </c:pt>
                <c:pt idx="2">
                  <c:v>TRANSPORTATION</c:v>
                </c:pt>
                <c:pt idx="3">
                  <c:v>ENTERTAINMENT</c:v>
                </c:pt>
                <c:pt idx="4">
                  <c:v>HEALTH</c:v>
                </c:pt>
                <c:pt idx="5">
                  <c:v>HOLIDAYS</c:v>
                </c:pt>
                <c:pt idx="6">
                  <c:v>RECREATION</c:v>
                </c:pt>
                <c:pt idx="7">
                  <c:v>SUBSCRIBTIONS</c:v>
                </c:pt>
                <c:pt idx="8">
                  <c:v>PERSONAL</c:v>
                </c:pt>
                <c:pt idx="9">
                  <c:v>FINANCIAL OBLIGATIONS</c:v>
                </c:pt>
                <c:pt idx="10">
                  <c:v>MISC. PAYMENTS</c:v>
                </c:pt>
              </c:strCache>
            </c:strRef>
          </c:cat>
          <c:val>
            <c:numRef>
              <c:f>Dashboards!$I$26:$I$36</c:f>
              <c:numCache>
                <c:formatCode>_-* #,##0.00_-;\-* #,##0.00_-;_-*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CBC-49C7-9F70-F57FC288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B2B2B2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</xdr:row>
      <xdr:rowOff>66675</xdr:rowOff>
    </xdr:from>
    <xdr:to>
      <xdr:col>11</xdr:col>
      <xdr:colOff>9525</xdr:colOff>
      <xdr:row>20</xdr:row>
      <xdr:rowOff>57150</xdr:rowOff>
    </xdr:to>
    <xdr:graphicFrame macro="">
      <xdr:nvGraphicFramePr>
        <xdr:cNvPr id="3845" name="Chart 773">
          <a:extLst>
            <a:ext uri="{FF2B5EF4-FFF2-40B4-BE49-F238E27FC236}">
              <a16:creationId xmlns:a16="http://schemas.microsoft.com/office/drawing/2014/main" xmlns="" id="{00000000-0008-0000-0100-000005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22</xdr:row>
      <xdr:rowOff>47625</xdr:rowOff>
    </xdr:from>
    <xdr:to>
      <xdr:col>16</xdr:col>
      <xdr:colOff>600075</xdr:colOff>
      <xdr:row>44</xdr:row>
      <xdr:rowOff>104775</xdr:rowOff>
    </xdr:to>
    <xdr:graphicFrame macro="">
      <xdr:nvGraphicFramePr>
        <xdr:cNvPr id="3846" name="Chart 774">
          <a:extLst>
            <a:ext uri="{FF2B5EF4-FFF2-40B4-BE49-F238E27FC236}">
              <a16:creationId xmlns:a16="http://schemas.microsoft.com/office/drawing/2014/main" xmlns="" id="{00000000-0008-0000-0100-000006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46</xdr:row>
      <xdr:rowOff>66675</xdr:rowOff>
    </xdr:from>
    <xdr:to>
      <xdr:col>16</xdr:col>
      <xdr:colOff>123825</xdr:colOff>
      <xdr:row>90</xdr:row>
      <xdr:rowOff>57150</xdr:rowOff>
    </xdr:to>
    <xdr:grpSp>
      <xdr:nvGrpSpPr>
        <xdr:cNvPr id="3863" name="Group 791">
          <a:extLst>
            <a:ext uri="{FF2B5EF4-FFF2-40B4-BE49-F238E27FC236}">
              <a16:creationId xmlns:a16="http://schemas.microsoft.com/office/drawing/2014/main" xmlns="" id="{00000000-0008-0000-0100-0000170F0000}"/>
            </a:ext>
          </a:extLst>
        </xdr:cNvPr>
        <xdr:cNvGrpSpPr>
          <a:grpSpLocks/>
        </xdr:cNvGrpSpPr>
      </xdr:nvGrpSpPr>
      <xdr:grpSpPr bwMode="auto">
        <a:xfrm>
          <a:off x="447675" y="8139113"/>
          <a:ext cx="9582150" cy="7324725"/>
          <a:chOff x="7" y="817"/>
          <a:chExt cx="990" cy="747"/>
        </a:xfrm>
      </xdr:grpSpPr>
      <xdr:graphicFrame macro="">
        <xdr:nvGraphicFramePr>
          <xdr:cNvPr id="3847" name="Chart 775">
            <a:extLst>
              <a:ext uri="{FF2B5EF4-FFF2-40B4-BE49-F238E27FC236}">
                <a16:creationId xmlns:a16="http://schemas.microsoft.com/office/drawing/2014/main" xmlns="" id="{00000000-0008-0000-0100-0000070F0000}"/>
              </a:ext>
            </a:extLst>
          </xdr:cNvPr>
          <xdr:cNvGraphicFramePr>
            <a:graphicFrameLocks/>
          </xdr:cNvGraphicFramePr>
        </xdr:nvGraphicFramePr>
        <xdr:xfrm>
          <a:off x="7" y="817"/>
          <a:ext cx="246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848" name="Chart 776">
            <a:extLst>
              <a:ext uri="{FF2B5EF4-FFF2-40B4-BE49-F238E27FC236}">
                <a16:creationId xmlns:a16="http://schemas.microsoft.com/office/drawing/2014/main" xmlns="" id="{00000000-0008-0000-0100-0000080F0000}"/>
              </a:ext>
            </a:extLst>
          </xdr:cNvPr>
          <xdr:cNvGraphicFramePr>
            <a:graphicFrameLocks/>
          </xdr:cNvGraphicFramePr>
        </xdr:nvGraphicFramePr>
        <xdr:xfrm>
          <a:off x="253" y="817"/>
          <a:ext cx="247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850" name="Chart 778">
            <a:extLst>
              <a:ext uri="{FF2B5EF4-FFF2-40B4-BE49-F238E27FC236}">
                <a16:creationId xmlns:a16="http://schemas.microsoft.com/office/drawing/2014/main" xmlns="" id="{00000000-0008-0000-0100-00000A0F0000}"/>
              </a:ext>
            </a:extLst>
          </xdr:cNvPr>
          <xdr:cNvGraphicFramePr>
            <a:graphicFrameLocks/>
          </xdr:cNvGraphicFramePr>
        </xdr:nvGraphicFramePr>
        <xdr:xfrm>
          <a:off x="500" y="817"/>
          <a:ext cx="248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3851" name="Chart 779">
            <a:extLst>
              <a:ext uri="{FF2B5EF4-FFF2-40B4-BE49-F238E27FC236}">
                <a16:creationId xmlns:a16="http://schemas.microsoft.com/office/drawing/2014/main" xmlns="" id="{00000000-0008-0000-0100-00000B0F0000}"/>
              </a:ext>
            </a:extLst>
          </xdr:cNvPr>
          <xdr:cNvGraphicFramePr>
            <a:graphicFrameLocks/>
          </xdr:cNvGraphicFramePr>
        </xdr:nvGraphicFramePr>
        <xdr:xfrm>
          <a:off x="748" y="817"/>
          <a:ext cx="249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3854" name="Chart 782">
            <a:extLst>
              <a:ext uri="{FF2B5EF4-FFF2-40B4-BE49-F238E27FC236}">
                <a16:creationId xmlns:a16="http://schemas.microsoft.com/office/drawing/2014/main" xmlns="" id="{00000000-0008-0000-0100-00000E0F0000}"/>
              </a:ext>
            </a:extLst>
          </xdr:cNvPr>
          <xdr:cNvGraphicFramePr>
            <a:graphicFrameLocks/>
          </xdr:cNvGraphicFramePr>
        </xdr:nvGraphicFramePr>
        <xdr:xfrm>
          <a:off x="7" y="1066"/>
          <a:ext cx="246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3855" name="Chart 783">
            <a:extLst>
              <a:ext uri="{FF2B5EF4-FFF2-40B4-BE49-F238E27FC236}">
                <a16:creationId xmlns:a16="http://schemas.microsoft.com/office/drawing/2014/main" xmlns="" id="{00000000-0008-0000-0100-00000F0F0000}"/>
              </a:ext>
            </a:extLst>
          </xdr:cNvPr>
          <xdr:cNvGraphicFramePr>
            <a:graphicFrameLocks/>
          </xdr:cNvGraphicFramePr>
        </xdr:nvGraphicFramePr>
        <xdr:xfrm>
          <a:off x="253" y="1066"/>
          <a:ext cx="247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3856" name="Chart 784">
            <a:extLst>
              <a:ext uri="{FF2B5EF4-FFF2-40B4-BE49-F238E27FC236}">
                <a16:creationId xmlns:a16="http://schemas.microsoft.com/office/drawing/2014/main" xmlns="" id="{00000000-0008-0000-0100-0000100F0000}"/>
              </a:ext>
            </a:extLst>
          </xdr:cNvPr>
          <xdr:cNvGraphicFramePr>
            <a:graphicFrameLocks/>
          </xdr:cNvGraphicFramePr>
        </xdr:nvGraphicFramePr>
        <xdr:xfrm>
          <a:off x="500" y="1066"/>
          <a:ext cx="248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3857" name="Chart 785">
            <a:extLst>
              <a:ext uri="{FF2B5EF4-FFF2-40B4-BE49-F238E27FC236}">
                <a16:creationId xmlns:a16="http://schemas.microsoft.com/office/drawing/2014/main" xmlns="" id="{00000000-0008-0000-0100-0000110F0000}"/>
              </a:ext>
            </a:extLst>
          </xdr:cNvPr>
          <xdr:cNvGraphicFramePr>
            <a:graphicFrameLocks/>
          </xdr:cNvGraphicFramePr>
        </xdr:nvGraphicFramePr>
        <xdr:xfrm>
          <a:off x="748" y="1066"/>
          <a:ext cx="249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3859" name="Chart 787">
            <a:extLst>
              <a:ext uri="{FF2B5EF4-FFF2-40B4-BE49-F238E27FC236}">
                <a16:creationId xmlns:a16="http://schemas.microsoft.com/office/drawing/2014/main" xmlns="" id="{00000000-0008-0000-0100-0000130F0000}"/>
              </a:ext>
            </a:extLst>
          </xdr:cNvPr>
          <xdr:cNvGraphicFramePr>
            <a:graphicFrameLocks/>
          </xdr:cNvGraphicFramePr>
        </xdr:nvGraphicFramePr>
        <xdr:xfrm>
          <a:off x="7" y="1315"/>
          <a:ext cx="246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3860" name="Chart 788">
            <a:extLst>
              <a:ext uri="{FF2B5EF4-FFF2-40B4-BE49-F238E27FC236}">
                <a16:creationId xmlns:a16="http://schemas.microsoft.com/office/drawing/2014/main" xmlns="" id="{00000000-0008-0000-0100-0000140F0000}"/>
              </a:ext>
            </a:extLst>
          </xdr:cNvPr>
          <xdr:cNvGraphicFramePr>
            <a:graphicFrameLocks/>
          </xdr:cNvGraphicFramePr>
        </xdr:nvGraphicFramePr>
        <xdr:xfrm>
          <a:off x="253" y="1315"/>
          <a:ext cx="247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861" name="Chart 789">
            <a:extLst>
              <a:ext uri="{FF2B5EF4-FFF2-40B4-BE49-F238E27FC236}">
                <a16:creationId xmlns:a16="http://schemas.microsoft.com/office/drawing/2014/main" xmlns="" id="{00000000-0008-0000-0100-0000150F0000}"/>
              </a:ext>
            </a:extLst>
          </xdr:cNvPr>
          <xdr:cNvGraphicFramePr>
            <a:graphicFrameLocks/>
          </xdr:cNvGraphicFramePr>
        </xdr:nvGraphicFramePr>
        <xdr:xfrm>
          <a:off x="500" y="1315"/>
          <a:ext cx="248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862" name="Chart 790">
            <a:extLst>
              <a:ext uri="{FF2B5EF4-FFF2-40B4-BE49-F238E27FC236}">
                <a16:creationId xmlns:a16="http://schemas.microsoft.com/office/drawing/2014/main" xmlns="" id="{00000000-0008-0000-0100-0000160F0000}"/>
              </a:ext>
            </a:extLst>
          </xdr:cNvPr>
          <xdr:cNvGraphicFramePr>
            <a:graphicFrameLocks/>
          </xdr:cNvGraphicFramePr>
        </xdr:nvGraphicFramePr>
        <xdr:xfrm>
          <a:off x="748" y="1315"/>
          <a:ext cx="249" cy="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0</xdr:col>
      <xdr:colOff>0</xdr:colOff>
      <xdr:row>116</xdr:row>
      <xdr:rowOff>123825</xdr:rowOff>
    </xdr:from>
    <xdr:to>
      <xdr:col>16</xdr:col>
      <xdr:colOff>600075</xdr:colOff>
      <xdr:row>137</xdr:row>
      <xdr:rowOff>152400</xdr:rowOff>
    </xdr:to>
    <xdr:graphicFrame macro="">
      <xdr:nvGraphicFramePr>
        <xdr:cNvPr id="3864" name="Chart 792">
          <a:extLst>
            <a:ext uri="{FF2B5EF4-FFF2-40B4-BE49-F238E27FC236}">
              <a16:creationId xmlns:a16="http://schemas.microsoft.com/office/drawing/2014/main" xmlns="" id="{00000000-0008-0000-0100-000018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93</xdr:row>
      <xdr:rowOff>19050</xdr:rowOff>
    </xdr:from>
    <xdr:to>
      <xdr:col>16</xdr:col>
      <xdr:colOff>581025</xdr:colOff>
      <xdr:row>115</xdr:row>
      <xdr:rowOff>123825</xdr:rowOff>
    </xdr:to>
    <xdr:graphicFrame macro="">
      <xdr:nvGraphicFramePr>
        <xdr:cNvPr id="3865" name="Chart 793">
          <a:extLst>
            <a:ext uri="{FF2B5EF4-FFF2-40B4-BE49-F238E27FC236}">
              <a16:creationId xmlns:a16="http://schemas.microsoft.com/office/drawing/2014/main" xmlns="" id="{00000000-0008-0000-0100-000019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B157"/>
  <sheetViews>
    <sheetView showGridLines="0" tabSelected="1" zoomScale="40" zoomScaleNormal="40" workbookViewId="0">
      <pane ySplit="4" topLeftCell="A5" activePane="bottomLeft" state="frozen"/>
      <selection pane="bottomLeft" activeCell="R62" sqref="R62"/>
    </sheetView>
  </sheetViews>
  <sheetFormatPr defaultRowHeight="18" x14ac:dyDescent="0.25"/>
  <cols>
    <col min="1" max="1" width="33.7109375" style="7" customWidth="1"/>
    <col min="2" max="2" width="18" style="7" customWidth="1"/>
    <col min="3" max="13" width="10.7109375" style="7" customWidth="1"/>
    <col min="14" max="14" width="18.140625" style="7" customWidth="1"/>
    <col min="15" max="16384" width="9.140625" style="7"/>
  </cols>
  <sheetData>
    <row r="1" spans="1:860" ht="35.1" customHeight="1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</row>
    <row r="2" spans="1:860" s="9" customFormat="1" ht="18" customHeight="1" x14ac:dyDescent="0.2">
      <c r="A2" s="8"/>
      <c r="B2" s="8"/>
      <c r="C2" s="8"/>
      <c r="D2" s="8"/>
      <c r="E2" s="8"/>
      <c r="F2" s="8"/>
      <c r="N2" s="10" t="e">
        <f>#REF!</f>
        <v>#REF!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</row>
    <row r="3" spans="1:860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</row>
    <row r="4" spans="1:860" s="9" customFormat="1" ht="20.100000000000001" customHeight="1" x14ac:dyDescent="0.2">
      <c r="A4" s="13"/>
      <c r="B4" s="14" t="s">
        <v>63</v>
      </c>
      <c r="C4" s="15" t="s">
        <v>64</v>
      </c>
      <c r="D4" s="14" t="s">
        <v>65</v>
      </c>
      <c r="E4" s="15" t="s">
        <v>66</v>
      </c>
      <c r="F4" s="14" t="s">
        <v>67</v>
      </c>
      <c r="G4" s="15" t="s">
        <v>68</v>
      </c>
      <c r="H4" s="14" t="s">
        <v>69</v>
      </c>
      <c r="I4" s="15" t="s">
        <v>70</v>
      </c>
      <c r="J4" s="14" t="s">
        <v>71</v>
      </c>
      <c r="K4" s="15" t="s">
        <v>72</v>
      </c>
      <c r="L4" s="14" t="s">
        <v>73</v>
      </c>
      <c r="M4" s="15" t="s">
        <v>74</v>
      </c>
      <c r="N4" s="14" t="s">
        <v>75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</row>
    <row r="5" spans="1:860" s="9" customFormat="1" ht="6.95" customHeight="1" x14ac:dyDescent="0.2">
      <c r="A5" s="13"/>
      <c r="B5" s="16"/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</row>
    <row r="6" spans="1:860" s="17" customFormat="1" ht="20.100000000000001" customHeight="1" x14ac:dyDescent="0.2">
      <c r="A6" s="54" t="s">
        <v>61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</row>
    <row r="7" spans="1:860" s="9" customFormat="1" ht="6.9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</row>
    <row r="8" spans="1:860" s="9" customFormat="1" ht="15" customHeight="1" x14ac:dyDescent="0.2">
      <c r="A8" s="20" t="s">
        <v>89</v>
      </c>
      <c r="B8" s="21">
        <v>2546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f>SUM(B8:M8)</f>
        <v>2546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</row>
    <row r="9" spans="1:860" s="9" customFormat="1" ht="15" customHeight="1" x14ac:dyDescent="0.2">
      <c r="A9" s="20" t="s">
        <v>90</v>
      </c>
      <c r="B9" s="21">
        <v>500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f>SUM(B9:M9)</f>
        <v>500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</row>
    <row r="10" spans="1:860" s="9" customFormat="1" ht="15" customHeight="1" x14ac:dyDescent="0.2">
      <c r="A10" s="20" t="s">
        <v>88</v>
      </c>
      <c r="B10" s="21">
        <v>1000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f>SUM(B10:M10)</f>
        <v>1000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</row>
    <row r="11" spans="1:860" s="9" customFormat="1" ht="15" customHeight="1" x14ac:dyDescent="0.2">
      <c r="A11" s="20" t="s">
        <v>34</v>
      </c>
      <c r="B11" s="21">
        <v>550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f>SUM(B11:M11)</f>
        <v>550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</row>
    <row r="12" spans="1:860" s="9" customFormat="1" ht="15" customHeight="1" x14ac:dyDescent="0.2">
      <c r="A12" s="20" t="s">
        <v>33</v>
      </c>
      <c r="B12" s="21">
        <v>1245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f>SUM(B12:M12)</f>
        <v>1245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</row>
    <row r="13" spans="1:860" s="9" customFormat="1" ht="6.95" customHeight="1" x14ac:dyDescent="0.2">
      <c r="A13" s="20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</row>
    <row r="14" spans="1:860" s="17" customFormat="1" ht="15" customHeight="1" x14ac:dyDescent="0.2">
      <c r="A14" s="25" t="str">
        <f>"TOTAL "&amp;A6</f>
        <v>TOTAL INCOME</v>
      </c>
      <c r="B14" s="26">
        <f>SUM(B8:B12)</f>
        <v>5841</v>
      </c>
      <c r="C14" s="26">
        <f t="shared" ref="C14:N14" si="0">SUM(C8:C12)</f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5841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</row>
    <row r="15" spans="1:860" s="9" customFormat="1" ht="6.9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</row>
    <row r="16" spans="1:860" s="17" customFormat="1" ht="20.100000000000001" customHeight="1" x14ac:dyDescent="0.2">
      <c r="A16" s="54" t="s">
        <v>93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</row>
    <row r="17" spans="1:860" s="9" customFormat="1" ht="6.95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</row>
    <row r="18" spans="1:860" s="9" customFormat="1" ht="15" customHeight="1" x14ac:dyDescent="0.2">
      <c r="A18" s="27" t="s">
        <v>94</v>
      </c>
      <c r="B18" s="28">
        <v>1400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2">
        <f>SUM(B18:M18)</f>
        <v>1400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</row>
    <row r="19" spans="1:860" s="9" customFormat="1" ht="15" customHeight="1" x14ac:dyDescent="0.2">
      <c r="A19" s="27" t="s">
        <v>95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2">
        <f>SUM(B19:M19)</f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</row>
    <row r="20" spans="1:860" s="9" customFormat="1" ht="15" customHeight="1" x14ac:dyDescent="0.2">
      <c r="A20" s="27" t="s">
        <v>96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2">
        <f>SUM(B20:M20)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</row>
    <row r="21" spans="1:860" s="9" customFormat="1" ht="15" customHeight="1" x14ac:dyDescent="0.2">
      <c r="A21" s="27" t="s">
        <v>97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2">
        <f>SUM(B21:M21)</f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</row>
    <row r="22" spans="1:860" s="9" customFormat="1" ht="15" customHeight="1" x14ac:dyDescent="0.2">
      <c r="A22" s="27" t="s">
        <v>98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2">
        <f>SUM(B22:M22)</f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</row>
    <row r="23" spans="1:860" s="9" customFormat="1" ht="6.95" customHeight="1" x14ac:dyDescent="0.2">
      <c r="A23" s="27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</row>
    <row r="24" spans="1:860" s="17" customFormat="1" ht="15.75" customHeight="1" x14ac:dyDescent="0.2">
      <c r="A24" s="25" t="str">
        <f>"TOTAL "&amp;A16</f>
        <v>TOTAL SAVINGS GOAL</v>
      </c>
      <c r="B24" s="26">
        <f t="shared" ref="B24:N24" si="1">SUM(B18:B22)</f>
        <v>1400</v>
      </c>
      <c r="C24" s="26">
        <f t="shared" si="1"/>
        <v>0</v>
      </c>
      <c r="D24" s="26">
        <f t="shared" si="1"/>
        <v>0</v>
      </c>
      <c r="E24" s="26">
        <f t="shared" si="1"/>
        <v>0</v>
      </c>
      <c r="F24" s="26">
        <f t="shared" si="1"/>
        <v>0</v>
      </c>
      <c r="G24" s="26">
        <f t="shared" si="1"/>
        <v>0</v>
      </c>
      <c r="H24" s="26">
        <f t="shared" si="1"/>
        <v>0</v>
      </c>
      <c r="I24" s="26">
        <f t="shared" si="1"/>
        <v>0</v>
      </c>
      <c r="J24" s="26">
        <f t="shared" si="1"/>
        <v>0</v>
      </c>
      <c r="K24" s="26">
        <f t="shared" si="1"/>
        <v>0</v>
      </c>
      <c r="L24" s="26">
        <f t="shared" si="1"/>
        <v>0</v>
      </c>
      <c r="M24" s="26">
        <f t="shared" si="1"/>
        <v>0</v>
      </c>
      <c r="N24" s="26">
        <f t="shared" si="1"/>
        <v>1400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</row>
    <row r="25" spans="1:860" s="9" customFormat="1" ht="6.9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</row>
    <row r="26" spans="1:860" s="17" customFormat="1" ht="20.100000000000001" customHeight="1" x14ac:dyDescent="0.2">
      <c r="A26" s="54" t="s">
        <v>62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</row>
    <row r="27" spans="1:860" s="9" customFormat="1" ht="6.95" customHeight="1" x14ac:dyDescent="0.2">
      <c r="A27" s="1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</row>
    <row r="28" spans="1:860" s="17" customFormat="1" ht="18" customHeight="1" x14ac:dyDescent="0.2">
      <c r="A28" s="54" t="s">
        <v>76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</row>
    <row r="29" spans="1:860" s="9" customFormat="1" ht="6.95" customHeight="1" x14ac:dyDescent="0.2">
      <c r="A29" s="3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</row>
    <row r="30" spans="1:860" s="9" customFormat="1" ht="15" customHeight="1" x14ac:dyDescent="0.2">
      <c r="A30" s="20" t="s">
        <v>45</v>
      </c>
      <c r="B30" s="33">
        <v>845</v>
      </c>
      <c r="C30" s="33">
        <v>900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4">
        <f t="shared" ref="N30:N39" si="2">SUM(B30:M30)</f>
        <v>1745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</row>
    <row r="31" spans="1:860" s="9" customFormat="1" ht="15" customHeight="1" x14ac:dyDescent="0.2">
      <c r="A31" s="20" t="s">
        <v>31</v>
      </c>
      <c r="B31" s="33">
        <v>35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4">
        <f t="shared" si="2"/>
        <v>35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</row>
    <row r="32" spans="1:860" s="9" customFormat="1" ht="15" customHeight="1" x14ac:dyDescent="0.2">
      <c r="A32" s="20" t="s">
        <v>42</v>
      </c>
      <c r="B32" s="33">
        <v>22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0">
        <f t="shared" si="2"/>
        <v>22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</row>
    <row r="33" spans="1:860" s="9" customFormat="1" ht="15" customHeight="1" x14ac:dyDescent="0.2">
      <c r="A33" s="20" t="s">
        <v>57</v>
      </c>
      <c r="B33" s="33">
        <v>35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0">
        <f t="shared" si="2"/>
        <v>35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</row>
    <row r="34" spans="1:860" s="9" customFormat="1" ht="15" customHeight="1" x14ac:dyDescent="0.2">
      <c r="A34" s="20" t="s">
        <v>30</v>
      </c>
      <c r="B34" s="33">
        <v>20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5">
        <v>0</v>
      </c>
      <c r="M34" s="33">
        <v>0</v>
      </c>
      <c r="N34" s="30">
        <f t="shared" si="2"/>
        <v>20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</row>
    <row r="35" spans="1:860" s="9" customFormat="1" ht="15" customHeight="1" x14ac:dyDescent="0.2">
      <c r="A35" s="20" t="s">
        <v>41</v>
      </c>
      <c r="B35" s="33">
        <v>10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0">
        <f t="shared" si="2"/>
        <v>10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</row>
    <row r="36" spans="1:860" s="9" customFormat="1" ht="15" customHeight="1" x14ac:dyDescent="0.2">
      <c r="A36" s="20" t="s">
        <v>44</v>
      </c>
      <c r="B36" s="33">
        <v>10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0">
        <f t="shared" si="2"/>
        <v>10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</row>
    <row r="37" spans="1:860" s="9" customFormat="1" ht="15" customHeight="1" x14ac:dyDescent="0.2">
      <c r="A37" s="20" t="s">
        <v>39</v>
      </c>
      <c r="B37" s="33">
        <v>5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0">
        <f t="shared" si="2"/>
        <v>5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</row>
    <row r="38" spans="1:860" s="9" customFormat="1" ht="6.95" customHeight="1" x14ac:dyDescent="0.2">
      <c r="A38" s="2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4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</row>
    <row r="39" spans="1:860" s="17" customFormat="1" ht="15" customHeight="1" x14ac:dyDescent="0.2">
      <c r="A39" s="25" t="str">
        <f>"TOTAL "&amp;A28</f>
        <v>TOTAL HOME</v>
      </c>
      <c r="B39" s="37">
        <f>SUM(B30:B37)</f>
        <v>982</v>
      </c>
      <c r="C39" s="37">
        <f t="shared" ref="C39:M39" si="3">SUM(C30:C37)</f>
        <v>900</v>
      </c>
      <c r="D39" s="37">
        <f t="shared" si="3"/>
        <v>0</v>
      </c>
      <c r="E39" s="37">
        <f t="shared" si="3"/>
        <v>0</v>
      </c>
      <c r="F39" s="37">
        <f t="shared" si="3"/>
        <v>0</v>
      </c>
      <c r="G39" s="37">
        <f t="shared" si="3"/>
        <v>0</v>
      </c>
      <c r="H39" s="37">
        <f t="shared" si="3"/>
        <v>0</v>
      </c>
      <c r="I39" s="37">
        <f t="shared" si="3"/>
        <v>0</v>
      </c>
      <c r="J39" s="37">
        <f t="shared" si="3"/>
        <v>0</v>
      </c>
      <c r="K39" s="37">
        <f t="shared" si="3"/>
        <v>0</v>
      </c>
      <c r="L39" s="37">
        <f t="shared" si="3"/>
        <v>0</v>
      </c>
      <c r="M39" s="37">
        <f t="shared" si="3"/>
        <v>0</v>
      </c>
      <c r="N39" s="37">
        <f t="shared" si="2"/>
        <v>1882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</row>
    <row r="40" spans="1:860" s="9" customFormat="1" ht="6.95" customHeigh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</row>
    <row r="41" spans="1:860" s="17" customFormat="1" ht="18" customHeight="1" x14ac:dyDescent="0.2">
      <c r="A41" s="54" t="s">
        <v>77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</row>
    <row r="42" spans="1:860" s="9" customFormat="1" ht="6.95" customHeight="1" x14ac:dyDescent="0.2">
      <c r="A42" s="3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</row>
    <row r="43" spans="1:860" s="9" customFormat="1" ht="15" customHeight="1" x14ac:dyDescent="0.2">
      <c r="A43" s="20" t="s">
        <v>29</v>
      </c>
      <c r="B43" s="39">
        <v>500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40">
        <v>0</v>
      </c>
      <c r="M43" s="39">
        <v>0</v>
      </c>
      <c r="N43" s="30">
        <f t="shared" ref="N43:N50" si="4">SUM(B43:M43)</f>
        <v>500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</row>
    <row r="44" spans="1:860" s="9" customFormat="1" ht="15" customHeight="1" x14ac:dyDescent="0.2">
      <c r="A44" s="20" t="s">
        <v>28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40">
        <v>0</v>
      </c>
      <c r="M44" s="39">
        <v>0</v>
      </c>
      <c r="N44" s="30">
        <f t="shared" si="4"/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</row>
    <row r="45" spans="1:860" s="9" customFormat="1" ht="15" customHeight="1" x14ac:dyDescent="0.2">
      <c r="A45" s="20" t="s">
        <v>27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0">
        <v>0</v>
      </c>
      <c r="M45" s="39">
        <v>0</v>
      </c>
      <c r="N45" s="30">
        <f t="shared" si="4"/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</row>
    <row r="46" spans="1:860" s="9" customFormat="1" ht="15" customHeight="1" x14ac:dyDescent="0.2">
      <c r="A46" s="20" t="s">
        <v>26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0">
        <v>0</v>
      </c>
      <c r="M46" s="39">
        <v>0</v>
      </c>
      <c r="N46" s="30">
        <f t="shared" si="4"/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</row>
    <row r="47" spans="1:860" s="9" customFormat="1" ht="15" customHeight="1" x14ac:dyDescent="0.2">
      <c r="A47" s="20" t="s">
        <v>36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0">
        <f t="shared" si="4"/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</row>
    <row r="48" spans="1:860" s="9" customFormat="1" ht="15" customHeight="1" x14ac:dyDescent="0.2">
      <c r="A48" s="20" t="s">
        <v>25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40">
        <v>0</v>
      </c>
      <c r="M48" s="39">
        <v>0</v>
      </c>
      <c r="N48" s="30">
        <f t="shared" si="4"/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</row>
    <row r="49" spans="1:860" s="9" customFormat="1" ht="6.95" customHeight="1" x14ac:dyDescent="0.2">
      <c r="A49" s="2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41"/>
      <c r="M49" s="23"/>
      <c r="N49" s="2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</row>
    <row r="50" spans="1:860" s="17" customFormat="1" ht="15" customHeight="1" x14ac:dyDescent="0.2">
      <c r="A50" s="25" t="str">
        <f>"TOTAL "&amp;A41</f>
        <v>TOTAL DAILY LIVING</v>
      </c>
      <c r="B50" s="37">
        <f t="shared" ref="B50:M50" si="5">SUM(B43:B48)</f>
        <v>500</v>
      </c>
      <c r="C50" s="37">
        <f t="shared" si="5"/>
        <v>0</v>
      </c>
      <c r="D50" s="37">
        <f t="shared" si="5"/>
        <v>0</v>
      </c>
      <c r="E50" s="37">
        <f t="shared" si="5"/>
        <v>0</v>
      </c>
      <c r="F50" s="37">
        <f t="shared" si="5"/>
        <v>0</v>
      </c>
      <c r="G50" s="37">
        <f t="shared" si="5"/>
        <v>0</v>
      </c>
      <c r="H50" s="37">
        <f t="shared" si="5"/>
        <v>0</v>
      </c>
      <c r="I50" s="37">
        <f t="shared" si="5"/>
        <v>0</v>
      </c>
      <c r="J50" s="37">
        <f t="shared" si="5"/>
        <v>0</v>
      </c>
      <c r="K50" s="37">
        <f t="shared" si="5"/>
        <v>0</v>
      </c>
      <c r="L50" s="37">
        <f t="shared" si="5"/>
        <v>0</v>
      </c>
      <c r="M50" s="37">
        <f t="shared" si="5"/>
        <v>0</v>
      </c>
      <c r="N50" s="37">
        <f t="shared" si="4"/>
        <v>500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</row>
    <row r="51" spans="1:860" s="9" customFormat="1" ht="6.9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</row>
    <row r="52" spans="1:860" s="17" customFormat="1" ht="18" customHeight="1" x14ac:dyDescent="0.2">
      <c r="A52" s="54" t="s">
        <v>78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</row>
    <row r="53" spans="1:860" s="9" customFormat="1" ht="6.95" customHeight="1" x14ac:dyDescent="0.2">
      <c r="A53" s="3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</row>
    <row r="54" spans="1:860" s="9" customFormat="1" ht="15" customHeight="1" x14ac:dyDescent="0.2">
      <c r="A54" s="20" t="s">
        <v>40</v>
      </c>
      <c r="B54" s="42">
        <v>300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30">
        <f t="shared" ref="N54:N61" si="6">SUM(B54:M54)</f>
        <v>300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</row>
    <row r="55" spans="1:860" s="9" customFormat="1" ht="15" customHeight="1" x14ac:dyDescent="0.2">
      <c r="A55" s="20" t="s">
        <v>21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30">
        <f t="shared" si="6"/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</row>
    <row r="56" spans="1:860" s="9" customFormat="1" ht="15" customHeight="1" x14ac:dyDescent="0.2">
      <c r="A56" s="20" t="s">
        <v>32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30">
        <f t="shared" si="6"/>
        <v>0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</row>
    <row r="57" spans="1:860" s="9" customFormat="1" ht="15" customHeight="1" x14ac:dyDescent="0.2">
      <c r="A57" s="20" t="s">
        <v>52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30">
        <f t="shared" si="6"/>
        <v>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</row>
    <row r="58" spans="1:860" s="9" customFormat="1" ht="15" customHeight="1" x14ac:dyDescent="0.2">
      <c r="A58" s="20" t="s">
        <v>37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30">
        <f t="shared" si="6"/>
        <v>0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</row>
    <row r="59" spans="1:860" s="9" customFormat="1" ht="15" customHeight="1" x14ac:dyDescent="0.2">
      <c r="A59" s="20" t="s">
        <v>38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30">
        <f t="shared" si="6"/>
        <v>0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</row>
    <row r="60" spans="1:860" s="9" customFormat="1" ht="6.95" customHeight="1" x14ac:dyDescent="0.2">
      <c r="A60" s="20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</row>
    <row r="61" spans="1:860" s="17" customFormat="1" ht="15" customHeight="1" x14ac:dyDescent="0.2">
      <c r="A61" s="25" t="str">
        <f>"TOTAL "&amp;A52</f>
        <v>TOTAL TRANSPORTATION</v>
      </c>
      <c r="B61" s="37">
        <f>SUM(B54:B59)</f>
        <v>300</v>
      </c>
      <c r="C61" s="37">
        <f>SUM(C54:C59)</f>
        <v>0</v>
      </c>
      <c r="D61" s="37">
        <f t="shared" ref="D61:M61" si="7">SUM(D54:D59)</f>
        <v>0</v>
      </c>
      <c r="E61" s="37">
        <f t="shared" si="7"/>
        <v>0</v>
      </c>
      <c r="F61" s="37">
        <f t="shared" si="7"/>
        <v>0</v>
      </c>
      <c r="G61" s="37">
        <f t="shared" si="7"/>
        <v>0</v>
      </c>
      <c r="H61" s="37">
        <f t="shared" si="7"/>
        <v>0</v>
      </c>
      <c r="I61" s="37">
        <f t="shared" si="7"/>
        <v>0</v>
      </c>
      <c r="J61" s="37">
        <f t="shared" si="7"/>
        <v>0</v>
      </c>
      <c r="K61" s="37">
        <f t="shared" si="7"/>
        <v>0</v>
      </c>
      <c r="L61" s="37">
        <f t="shared" si="7"/>
        <v>0</v>
      </c>
      <c r="M61" s="37">
        <f t="shared" si="7"/>
        <v>0</v>
      </c>
      <c r="N61" s="37">
        <f t="shared" si="6"/>
        <v>300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</row>
    <row r="62" spans="1:860" s="9" customFormat="1" ht="6.9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</row>
    <row r="63" spans="1:860" s="17" customFormat="1" ht="18" customHeight="1" x14ac:dyDescent="0.2">
      <c r="A63" s="54" t="s">
        <v>79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</row>
    <row r="64" spans="1:860" s="9" customFormat="1" ht="6.95" customHeight="1" x14ac:dyDescent="0.2">
      <c r="A64" s="3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</row>
    <row r="65" spans="1:860" s="9" customFormat="1" ht="15" customHeight="1" x14ac:dyDescent="0.2">
      <c r="A65" s="20" t="s">
        <v>24</v>
      </c>
      <c r="B65" s="42">
        <v>100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3">
        <v>0</v>
      </c>
      <c r="M65" s="43">
        <v>0</v>
      </c>
      <c r="N65" s="30">
        <f>SUM(B65:M65)</f>
        <v>100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</row>
    <row r="66" spans="1:860" s="9" customFormat="1" ht="15" customHeight="1" x14ac:dyDescent="0.2">
      <c r="A66" s="20" t="s">
        <v>23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3">
        <v>0</v>
      </c>
      <c r="M66" s="43">
        <v>0</v>
      </c>
      <c r="N66" s="30">
        <f>SUM(B66:M66)</f>
        <v>0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</row>
    <row r="67" spans="1:860" s="9" customFormat="1" ht="15" customHeight="1" x14ac:dyDescent="0.2">
      <c r="A67" s="20" t="s">
        <v>22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3">
        <v>0</v>
      </c>
      <c r="M67" s="43">
        <v>0</v>
      </c>
      <c r="N67" s="30">
        <f>SUM(B67:M67)</f>
        <v>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</row>
    <row r="68" spans="1:860" s="9" customFormat="1" ht="15" customHeight="1" x14ac:dyDescent="0.2">
      <c r="A68" s="20" t="s">
        <v>46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34">
        <f>SUM(B68:M68)</f>
        <v>0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</row>
    <row r="69" spans="1:860" s="9" customFormat="1" ht="6.95" customHeight="1" x14ac:dyDescent="0.2">
      <c r="A69" s="2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4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</row>
    <row r="70" spans="1:860" s="9" customFormat="1" ht="15" customHeight="1" x14ac:dyDescent="0.2">
      <c r="A70" s="45" t="str">
        <f>"TOTAL "&amp;A63</f>
        <v>TOTAL ENTERTAINMENT</v>
      </c>
      <c r="B70" s="46">
        <f t="shared" ref="B70:M70" si="8">SUM(B65:B68)</f>
        <v>100</v>
      </c>
      <c r="C70" s="46">
        <f t="shared" si="8"/>
        <v>0</v>
      </c>
      <c r="D70" s="46">
        <f t="shared" si="8"/>
        <v>0</v>
      </c>
      <c r="E70" s="46">
        <f t="shared" si="8"/>
        <v>0</v>
      </c>
      <c r="F70" s="46">
        <f t="shared" si="8"/>
        <v>0</v>
      </c>
      <c r="G70" s="46">
        <f t="shared" si="8"/>
        <v>0</v>
      </c>
      <c r="H70" s="46">
        <f t="shared" si="8"/>
        <v>0</v>
      </c>
      <c r="I70" s="46">
        <f t="shared" si="8"/>
        <v>0</v>
      </c>
      <c r="J70" s="46">
        <f t="shared" si="8"/>
        <v>0</v>
      </c>
      <c r="K70" s="46">
        <f t="shared" si="8"/>
        <v>0</v>
      </c>
      <c r="L70" s="46">
        <f t="shared" si="8"/>
        <v>0</v>
      </c>
      <c r="M70" s="46">
        <f t="shared" si="8"/>
        <v>0</v>
      </c>
      <c r="N70" s="46">
        <f>SUM(B70:M70)</f>
        <v>100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</row>
    <row r="71" spans="1:860" s="9" customFormat="1" ht="6.9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</row>
    <row r="72" spans="1:860" s="9" customFormat="1" ht="18" customHeight="1" x14ac:dyDescent="0.2">
      <c r="A72" s="56" t="s">
        <v>80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</row>
    <row r="73" spans="1:860" s="9" customFormat="1" ht="6.95" customHeight="1" x14ac:dyDescent="0.2">
      <c r="A73" s="3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</row>
    <row r="74" spans="1:860" s="9" customFormat="1" ht="15" customHeight="1" x14ac:dyDescent="0.2">
      <c r="A74" s="20" t="s">
        <v>48</v>
      </c>
      <c r="B74" s="43">
        <v>50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2">
        <v>0</v>
      </c>
      <c r="N74" s="30">
        <f t="shared" ref="N74:N82" si="9">SUM(B74:M74)</f>
        <v>50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</row>
    <row r="75" spans="1:860" s="9" customFormat="1" ht="15" customHeight="1" x14ac:dyDescent="0.2">
      <c r="A75" s="20" t="s">
        <v>21</v>
      </c>
      <c r="B75" s="43">
        <v>0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2">
        <v>0</v>
      </c>
      <c r="N75" s="30">
        <f t="shared" si="9"/>
        <v>0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</row>
    <row r="76" spans="1:860" s="9" customFormat="1" ht="15" customHeight="1" x14ac:dyDescent="0.2">
      <c r="A76" s="20" t="s">
        <v>20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2">
        <v>0</v>
      </c>
      <c r="N76" s="30">
        <f t="shared" si="9"/>
        <v>0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</row>
    <row r="77" spans="1:860" s="9" customFormat="1" ht="15" customHeight="1" x14ac:dyDescent="0.2">
      <c r="A77" s="20" t="s">
        <v>47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30">
        <f t="shared" si="9"/>
        <v>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</row>
    <row r="78" spans="1:860" s="9" customFormat="1" ht="15" customHeight="1" x14ac:dyDescent="0.2">
      <c r="A78" s="20" t="s">
        <v>53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2">
        <v>0</v>
      </c>
      <c r="N78" s="30">
        <f t="shared" si="9"/>
        <v>0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</row>
    <row r="79" spans="1:860" s="9" customFormat="1" ht="15" customHeight="1" x14ac:dyDescent="0.2">
      <c r="A79" s="20" t="s">
        <v>54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2">
        <v>0</v>
      </c>
      <c r="N79" s="30">
        <f t="shared" si="9"/>
        <v>0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</row>
    <row r="80" spans="1:860" s="9" customFormat="1" ht="15" customHeight="1" x14ac:dyDescent="0.2">
      <c r="A80" s="20" t="s">
        <v>49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2">
        <v>0</v>
      </c>
      <c r="N80" s="30">
        <f t="shared" si="9"/>
        <v>0</v>
      </c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</row>
    <row r="81" spans="1:860" s="9" customFormat="1" ht="6.95" customHeight="1" x14ac:dyDescent="0.2">
      <c r="A81" s="2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23"/>
      <c r="N81" s="24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</row>
    <row r="82" spans="1:860" s="9" customFormat="1" ht="15" customHeight="1" x14ac:dyDescent="0.2">
      <c r="A82" s="45" t="str">
        <f>"TOTAL "&amp;A72</f>
        <v>TOTAL HEALTH</v>
      </c>
      <c r="B82" s="46">
        <f>SUM(B74:B80)</f>
        <v>50</v>
      </c>
      <c r="C82" s="46">
        <f t="shared" ref="C82:M82" si="10">SUM(C74:C80)</f>
        <v>0</v>
      </c>
      <c r="D82" s="46">
        <f t="shared" si="10"/>
        <v>0</v>
      </c>
      <c r="E82" s="46">
        <f t="shared" si="10"/>
        <v>0</v>
      </c>
      <c r="F82" s="46">
        <f t="shared" si="10"/>
        <v>0</v>
      </c>
      <c r="G82" s="46">
        <f t="shared" si="10"/>
        <v>0</v>
      </c>
      <c r="H82" s="46">
        <f t="shared" si="10"/>
        <v>0</v>
      </c>
      <c r="I82" s="46">
        <f t="shared" si="10"/>
        <v>0</v>
      </c>
      <c r="J82" s="46">
        <f t="shared" si="10"/>
        <v>0</v>
      </c>
      <c r="K82" s="46">
        <f t="shared" si="10"/>
        <v>0</v>
      </c>
      <c r="L82" s="46">
        <f t="shared" si="10"/>
        <v>0</v>
      </c>
      <c r="M82" s="46">
        <f t="shared" si="10"/>
        <v>0</v>
      </c>
      <c r="N82" s="46">
        <f t="shared" si="9"/>
        <v>50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</row>
    <row r="83" spans="1:860" s="9" customFormat="1" ht="6.95" customHeight="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</row>
    <row r="84" spans="1:860" s="9" customFormat="1" ht="18" customHeight="1" x14ac:dyDescent="0.2">
      <c r="A84" s="56" t="s">
        <v>81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</row>
    <row r="85" spans="1:860" s="9" customFormat="1" ht="6.95" customHeight="1" x14ac:dyDescent="0.2">
      <c r="A85" s="3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</row>
    <row r="86" spans="1:860" s="9" customFormat="1" ht="15" customHeight="1" x14ac:dyDescent="0.2">
      <c r="A86" s="20" t="s">
        <v>58</v>
      </c>
      <c r="B86" s="42">
        <v>10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3">
        <v>0</v>
      </c>
      <c r="M86" s="42">
        <v>0</v>
      </c>
      <c r="N86" s="30">
        <f t="shared" ref="N86:N93" si="11">SUM(B86:M86)</f>
        <v>10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</row>
    <row r="87" spans="1:860" s="9" customFormat="1" ht="15" customHeight="1" x14ac:dyDescent="0.2">
      <c r="A87" s="20" t="s">
        <v>43</v>
      </c>
      <c r="B87" s="42">
        <v>0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3">
        <v>0</v>
      </c>
      <c r="M87" s="42">
        <v>0</v>
      </c>
      <c r="N87" s="30">
        <f t="shared" si="11"/>
        <v>0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</row>
    <row r="88" spans="1:860" s="9" customFormat="1" ht="15" customHeight="1" x14ac:dyDescent="0.2">
      <c r="A88" s="20" t="s">
        <v>19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3">
        <v>0</v>
      </c>
      <c r="M88" s="42">
        <v>0</v>
      </c>
      <c r="N88" s="30">
        <f t="shared" si="11"/>
        <v>0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</row>
    <row r="89" spans="1:860" s="9" customFormat="1" ht="15" customHeight="1" x14ac:dyDescent="0.2">
      <c r="A89" s="20" t="s">
        <v>18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3">
        <v>0</v>
      </c>
      <c r="M89" s="42">
        <v>0</v>
      </c>
      <c r="N89" s="30">
        <f t="shared" si="11"/>
        <v>0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</row>
    <row r="90" spans="1:860" s="9" customFormat="1" ht="15" customHeight="1" x14ac:dyDescent="0.2">
      <c r="A90" s="20" t="s">
        <v>17</v>
      </c>
      <c r="B90" s="42">
        <v>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3">
        <v>0</v>
      </c>
      <c r="M90" s="42">
        <v>0</v>
      </c>
      <c r="N90" s="30">
        <f t="shared" si="11"/>
        <v>0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</row>
    <row r="91" spans="1:860" s="9" customFormat="1" ht="15" customHeight="1" x14ac:dyDescent="0.2">
      <c r="A91" s="20" t="s">
        <v>35</v>
      </c>
      <c r="B91" s="42">
        <v>0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30">
        <f>SUM(B91:M91)</f>
        <v>0</v>
      </c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</row>
    <row r="92" spans="1:860" s="9" customFormat="1" ht="6.95" customHeight="1" x14ac:dyDescent="0.2">
      <c r="A92" s="20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4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</row>
    <row r="93" spans="1:860" s="17" customFormat="1" ht="15" customHeight="1" x14ac:dyDescent="0.2">
      <c r="A93" s="25" t="str">
        <f>"TOTAL "&amp;A84</f>
        <v>TOTAL HOLIDAYS</v>
      </c>
      <c r="B93" s="37">
        <f>SUM(B86:B91)</f>
        <v>10</v>
      </c>
      <c r="C93" s="37">
        <f t="shared" ref="C93:M93" si="12">SUM(C86:C91)</f>
        <v>0</v>
      </c>
      <c r="D93" s="37">
        <f t="shared" si="12"/>
        <v>0</v>
      </c>
      <c r="E93" s="37">
        <f t="shared" si="12"/>
        <v>0</v>
      </c>
      <c r="F93" s="37">
        <f t="shared" si="12"/>
        <v>0</v>
      </c>
      <c r="G93" s="37">
        <f t="shared" si="12"/>
        <v>0</v>
      </c>
      <c r="H93" s="37">
        <f t="shared" si="12"/>
        <v>0</v>
      </c>
      <c r="I93" s="37">
        <f t="shared" si="12"/>
        <v>0</v>
      </c>
      <c r="J93" s="37">
        <f t="shared" si="12"/>
        <v>0</v>
      </c>
      <c r="K93" s="37">
        <f t="shared" si="12"/>
        <v>0</v>
      </c>
      <c r="L93" s="37">
        <f t="shared" si="12"/>
        <v>0</v>
      </c>
      <c r="M93" s="37">
        <f t="shared" si="12"/>
        <v>0</v>
      </c>
      <c r="N93" s="37">
        <f t="shared" si="11"/>
        <v>10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</row>
    <row r="94" spans="1:860" s="9" customFormat="1" ht="6.9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</row>
    <row r="95" spans="1:860" s="17" customFormat="1" ht="18" customHeight="1" x14ac:dyDescent="0.2">
      <c r="A95" s="54" t="s">
        <v>82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</row>
    <row r="96" spans="1:860" s="9" customFormat="1" ht="6.95" customHeight="1" x14ac:dyDescent="0.2">
      <c r="A96" s="3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</row>
    <row r="97" spans="1:860" s="9" customFormat="1" ht="15" customHeight="1" x14ac:dyDescent="0.2">
      <c r="A97" s="20" t="s">
        <v>16</v>
      </c>
      <c r="B97" s="42">
        <v>30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30">
        <f>SUM(B97:M97)</f>
        <v>30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</row>
    <row r="98" spans="1:860" s="9" customFormat="1" ht="15" customHeight="1" x14ac:dyDescent="0.2">
      <c r="A98" s="20" t="s">
        <v>15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30">
        <f>SUM(B98:M98)</f>
        <v>0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</row>
    <row r="99" spans="1:860" s="9" customFormat="1" ht="15" customHeight="1" x14ac:dyDescent="0.2">
      <c r="A99" s="20" t="s">
        <v>14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30">
        <f>SUM(B99:M99)</f>
        <v>0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</row>
    <row r="100" spans="1:860" s="9" customFormat="1" ht="15" customHeight="1" x14ac:dyDescent="0.2">
      <c r="A100" s="20" t="s">
        <v>50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30">
        <f>SUM(B100:M100)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</row>
    <row r="101" spans="1:860" s="9" customFormat="1" ht="6.95" customHeight="1" x14ac:dyDescent="0.2">
      <c r="A101" s="20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4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</row>
    <row r="102" spans="1:860" s="17" customFormat="1" ht="14.25" customHeight="1" x14ac:dyDescent="0.2">
      <c r="A102" s="25" t="str">
        <f>"TOTAL "&amp;A95</f>
        <v>TOTAL RECREATION</v>
      </c>
      <c r="B102" s="37">
        <f>SUM(B97:B100)</f>
        <v>30</v>
      </c>
      <c r="C102" s="37">
        <f t="shared" ref="C102:M102" si="13">SUM(C97:C100)</f>
        <v>0</v>
      </c>
      <c r="D102" s="37">
        <f t="shared" si="13"/>
        <v>0</v>
      </c>
      <c r="E102" s="37">
        <f t="shared" si="13"/>
        <v>0</v>
      </c>
      <c r="F102" s="37">
        <f t="shared" si="13"/>
        <v>0</v>
      </c>
      <c r="G102" s="37">
        <f t="shared" si="13"/>
        <v>0</v>
      </c>
      <c r="H102" s="37">
        <f t="shared" si="13"/>
        <v>0</v>
      </c>
      <c r="I102" s="37">
        <f t="shared" si="13"/>
        <v>0</v>
      </c>
      <c r="J102" s="37">
        <f t="shared" si="13"/>
        <v>0</v>
      </c>
      <c r="K102" s="37">
        <f t="shared" si="13"/>
        <v>0</v>
      </c>
      <c r="L102" s="37">
        <f t="shared" si="13"/>
        <v>0</v>
      </c>
      <c r="M102" s="37">
        <f t="shared" si="13"/>
        <v>0</v>
      </c>
      <c r="N102" s="37">
        <f>SUM(B102:M102)</f>
        <v>30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</row>
    <row r="103" spans="1:860" s="9" customFormat="1" ht="6.9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</row>
    <row r="104" spans="1:860" s="17" customFormat="1" ht="18" customHeight="1" x14ac:dyDescent="0.2">
      <c r="A104" s="54" t="s">
        <v>83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</row>
    <row r="105" spans="1:860" s="9" customFormat="1" ht="6.95" customHeight="1" x14ac:dyDescent="0.2">
      <c r="A105" s="3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</row>
    <row r="106" spans="1:860" s="9" customFormat="1" ht="15" customHeight="1" x14ac:dyDescent="0.2">
      <c r="A106" s="20" t="s">
        <v>13</v>
      </c>
      <c r="B106" s="42">
        <v>35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30">
        <f t="shared" ref="N106:N112" si="14">SUM(B106:M106)</f>
        <v>35</v>
      </c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</row>
    <row r="107" spans="1:860" s="9" customFormat="1" ht="15" customHeight="1" x14ac:dyDescent="0.2">
      <c r="A107" s="20" t="s">
        <v>12</v>
      </c>
      <c r="B107" s="42">
        <v>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30">
        <f t="shared" si="14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</row>
    <row r="108" spans="1:860" s="9" customFormat="1" ht="15" customHeight="1" x14ac:dyDescent="0.2">
      <c r="A108" s="20" t="s">
        <v>11</v>
      </c>
      <c r="B108" s="42">
        <v>0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30">
        <f t="shared" si="14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</row>
    <row r="109" spans="1:860" s="9" customFormat="1" ht="15" customHeight="1" x14ac:dyDescent="0.2">
      <c r="A109" s="20" t="s">
        <v>10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30">
        <f t="shared" si="14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</row>
    <row r="110" spans="1:860" s="9" customFormat="1" ht="15" customHeight="1" x14ac:dyDescent="0.2">
      <c r="A110" s="20" t="s">
        <v>9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30">
        <f t="shared" si="14"/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</row>
    <row r="111" spans="1:860" s="9" customFormat="1" ht="15" customHeight="1" x14ac:dyDescent="0.2">
      <c r="A111" s="20" t="s">
        <v>59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30">
        <f t="shared" si="14"/>
        <v>0</v>
      </c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</row>
    <row r="112" spans="1:860" s="9" customFormat="1" ht="15" customHeight="1" x14ac:dyDescent="0.2">
      <c r="A112" s="20" t="s">
        <v>8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30">
        <f t="shared" si="14"/>
        <v>0</v>
      </c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</row>
    <row r="113" spans="1:860" s="9" customFormat="1" ht="6.95" customHeight="1" x14ac:dyDescent="0.2">
      <c r="A113" s="20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4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</row>
    <row r="114" spans="1:860" s="17" customFormat="1" ht="15" customHeight="1" x14ac:dyDescent="0.2">
      <c r="A114" s="25" t="str">
        <f>"TOTAL "&amp;A104</f>
        <v>TOTAL SUBSCRIBTIONS</v>
      </c>
      <c r="B114" s="37">
        <f t="shared" ref="B114:M114" si="15">SUM(B106:B112)</f>
        <v>35</v>
      </c>
      <c r="C114" s="37">
        <f t="shared" si="15"/>
        <v>0</v>
      </c>
      <c r="D114" s="37">
        <f t="shared" si="15"/>
        <v>0</v>
      </c>
      <c r="E114" s="37">
        <f t="shared" si="15"/>
        <v>0</v>
      </c>
      <c r="F114" s="37">
        <f t="shared" si="15"/>
        <v>0</v>
      </c>
      <c r="G114" s="37">
        <f t="shared" si="15"/>
        <v>0</v>
      </c>
      <c r="H114" s="37">
        <f t="shared" si="15"/>
        <v>0</v>
      </c>
      <c r="I114" s="37">
        <f t="shared" si="15"/>
        <v>0</v>
      </c>
      <c r="J114" s="37">
        <f t="shared" si="15"/>
        <v>0</v>
      </c>
      <c r="K114" s="37">
        <f t="shared" si="15"/>
        <v>0</v>
      </c>
      <c r="L114" s="37">
        <f t="shared" si="15"/>
        <v>0</v>
      </c>
      <c r="M114" s="37">
        <f t="shared" si="15"/>
        <v>0</v>
      </c>
      <c r="N114" s="37">
        <f>SUM(B114:M114)</f>
        <v>35</v>
      </c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</row>
    <row r="115" spans="1:860" s="9" customFormat="1" ht="6.9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</row>
    <row r="116" spans="1:860" s="17" customFormat="1" ht="18" customHeight="1" x14ac:dyDescent="0.2">
      <c r="A116" s="54" t="s">
        <v>84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</row>
    <row r="117" spans="1:860" s="9" customFormat="1" ht="6.95" customHeight="1" x14ac:dyDescent="0.2">
      <c r="A117" s="3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</row>
    <row r="118" spans="1:860" s="9" customFormat="1" ht="15" customHeight="1" x14ac:dyDescent="0.2">
      <c r="A118" s="20" t="s">
        <v>7</v>
      </c>
      <c r="B118" s="42">
        <v>20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30">
        <f>SUM(B118:M118)</f>
        <v>20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</row>
    <row r="119" spans="1:860" s="9" customFormat="1" ht="15" customHeight="1" x14ac:dyDescent="0.2">
      <c r="A119" s="20" t="s">
        <v>6</v>
      </c>
      <c r="B119" s="42">
        <v>0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30">
        <f>SUM(B119:M119)</f>
        <v>0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</row>
    <row r="120" spans="1:860" s="9" customFormat="1" ht="15" customHeight="1" x14ac:dyDescent="0.2">
      <c r="A120" s="20" t="s">
        <v>5</v>
      </c>
      <c r="B120" s="42">
        <v>0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30">
        <f>SUM(B120:M120)</f>
        <v>0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</row>
    <row r="121" spans="1:860" s="9" customFormat="1" ht="15" customHeight="1" x14ac:dyDescent="0.2">
      <c r="A121" s="20" t="s">
        <v>4</v>
      </c>
      <c r="B121" s="42">
        <v>0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30">
        <f>SUM(B121:M121)</f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</row>
    <row r="122" spans="1:860" s="9" customFormat="1" ht="15" customHeight="1" x14ac:dyDescent="0.2">
      <c r="A122" s="20" t="s">
        <v>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30">
        <f>SUM(B122:M122)</f>
        <v>0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</row>
    <row r="123" spans="1:860" s="9" customFormat="1" ht="6.95" customHeight="1" x14ac:dyDescent="0.2">
      <c r="A123" s="20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4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</row>
    <row r="124" spans="1:860" s="17" customFormat="1" ht="15" customHeight="1" x14ac:dyDescent="0.2">
      <c r="A124" s="25" t="str">
        <f>"TOTAL "&amp;A116</f>
        <v>TOTAL PERSONAL</v>
      </c>
      <c r="B124" s="37">
        <f>SUM(B118:B122)</f>
        <v>20</v>
      </c>
      <c r="C124" s="37">
        <f t="shared" ref="C124:N124" si="16">SUM(C118:C122)</f>
        <v>0</v>
      </c>
      <c r="D124" s="37">
        <f t="shared" si="16"/>
        <v>0</v>
      </c>
      <c r="E124" s="37">
        <f t="shared" si="16"/>
        <v>0</v>
      </c>
      <c r="F124" s="37">
        <f t="shared" si="16"/>
        <v>0</v>
      </c>
      <c r="G124" s="37">
        <f t="shared" si="16"/>
        <v>0</v>
      </c>
      <c r="H124" s="37">
        <f t="shared" si="16"/>
        <v>0</v>
      </c>
      <c r="I124" s="37">
        <f t="shared" si="16"/>
        <v>0</v>
      </c>
      <c r="J124" s="37">
        <f t="shared" si="16"/>
        <v>0</v>
      </c>
      <c r="K124" s="37">
        <f t="shared" si="16"/>
        <v>0</v>
      </c>
      <c r="L124" s="37">
        <f t="shared" si="16"/>
        <v>0</v>
      </c>
      <c r="M124" s="37">
        <f t="shared" si="16"/>
        <v>0</v>
      </c>
      <c r="N124" s="37">
        <f t="shared" si="16"/>
        <v>20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</row>
    <row r="125" spans="1:860" s="9" customFormat="1" ht="6.9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</row>
    <row r="126" spans="1:860" s="17" customFormat="1" ht="18" customHeight="1" x14ac:dyDescent="0.2">
      <c r="A126" s="54" t="s">
        <v>85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</row>
    <row r="127" spans="1:860" s="9" customFormat="1" ht="6.95" customHeight="1" x14ac:dyDescent="0.2">
      <c r="A127" s="3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</row>
    <row r="128" spans="1:860" s="9" customFormat="1" ht="15" customHeight="1" x14ac:dyDescent="0.2">
      <c r="A128" s="20" t="s">
        <v>55</v>
      </c>
      <c r="B128" s="42">
        <v>20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30">
        <f>SUM(B128:M128)</f>
        <v>20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</row>
    <row r="129" spans="1:860" s="9" customFormat="1" ht="15" customHeight="1" x14ac:dyDescent="0.2">
      <c r="A129" s="20" t="s">
        <v>56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30">
        <f>SUM(B129:M129)</f>
        <v>0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</row>
    <row r="130" spans="1:860" s="9" customFormat="1" ht="15" customHeight="1" x14ac:dyDescent="0.2">
      <c r="A130" s="20" t="s">
        <v>2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30">
        <f>SUM(B130:M130)</f>
        <v>0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</row>
    <row r="131" spans="1:860" s="9" customFormat="1" ht="15" customHeight="1" x14ac:dyDescent="0.2">
      <c r="A131" s="20" t="s">
        <v>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30">
        <f>SUM(B131:M131)</f>
        <v>0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</row>
    <row r="132" spans="1:860" s="9" customFormat="1" ht="15" customHeight="1" x14ac:dyDescent="0.2">
      <c r="A132" s="20" t="s">
        <v>51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30">
        <f>SUM(B132:M132)</f>
        <v>0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</row>
    <row r="133" spans="1:860" s="9" customFormat="1" ht="6.95" customHeight="1" x14ac:dyDescent="0.2">
      <c r="A133" s="20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4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</row>
    <row r="134" spans="1:860" s="17" customFormat="1" ht="15" customHeight="1" x14ac:dyDescent="0.2">
      <c r="A134" s="25" t="str">
        <f>"TOTAL "&amp;A126</f>
        <v>TOTAL FINANCIAL OBLIGATIONS</v>
      </c>
      <c r="B134" s="47">
        <f t="shared" ref="B134:N134" si="17">SUM(B128:B132)</f>
        <v>20</v>
      </c>
      <c r="C134" s="47">
        <f t="shared" si="17"/>
        <v>0</v>
      </c>
      <c r="D134" s="47">
        <f t="shared" si="17"/>
        <v>0</v>
      </c>
      <c r="E134" s="47">
        <f t="shared" si="17"/>
        <v>0</v>
      </c>
      <c r="F134" s="47">
        <f t="shared" si="17"/>
        <v>0</v>
      </c>
      <c r="G134" s="47">
        <f t="shared" si="17"/>
        <v>0</v>
      </c>
      <c r="H134" s="47">
        <f t="shared" si="17"/>
        <v>0</v>
      </c>
      <c r="I134" s="47">
        <f t="shared" si="17"/>
        <v>0</v>
      </c>
      <c r="J134" s="47">
        <f t="shared" si="17"/>
        <v>0</v>
      </c>
      <c r="K134" s="47">
        <f t="shared" si="17"/>
        <v>0</v>
      </c>
      <c r="L134" s="47">
        <f t="shared" si="17"/>
        <v>0</v>
      </c>
      <c r="M134" s="47">
        <f t="shared" si="17"/>
        <v>0</v>
      </c>
      <c r="N134" s="37">
        <f t="shared" si="17"/>
        <v>20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</row>
    <row r="135" spans="1:860" s="9" customFormat="1" ht="6.9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</row>
    <row r="136" spans="1:860" s="17" customFormat="1" ht="18" customHeight="1" x14ac:dyDescent="0.2">
      <c r="A136" s="54" t="s">
        <v>86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</row>
    <row r="137" spans="1:860" s="9" customFormat="1" ht="6.95" customHeight="1" x14ac:dyDescent="0.2">
      <c r="A137" s="3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</row>
    <row r="138" spans="1:860" s="9" customFormat="1" ht="15" customHeight="1" x14ac:dyDescent="0.2">
      <c r="A138" s="20" t="s">
        <v>0</v>
      </c>
      <c r="B138" s="42">
        <v>10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30">
        <f>SUM(B138:M138)</f>
        <v>10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</row>
    <row r="139" spans="1:860" s="9" customFormat="1" ht="15" customHeight="1" x14ac:dyDescent="0.2">
      <c r="A139" s="20" t="s">
        <v>0</v>
      </c>
      <c r="B139" s="42">
        <v>0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30">
        <f>SUM(B139:M139)</f>
        <v>0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</row>
    <row r="140" spans="1:860" s="9" customFormat="1" ht="15" customHeight="1" x14ac:dyDescent="0.2">
      <c r="A140" s="20" t="s">
        <v>0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30">
        <f>SUM(B140:M140)</f>
        <v>0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</row>
    <row r="141" spans="1:860" s="9" customFormat="1" ht="15" customHeight="1" x14ac:dyDescent="0.2">
      <c r="A141" s="20" t="s">
        <v>0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30">
        <f>SUM(B141:M141)</f>
        <v>0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</row>
    <row r="142" spans="1:860" s="9" customFormat="1" ht="15" customHeight="1" x14ac:dyDescent="0.2">
      <c r="A142" s="20" t="s">
        <v>0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30">
        <f>SUM(B142:M142)</f>
        <v>0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</row>
    <row r="143" spans="1:860" s="9" customFormat="1" x14ac:dyDescent="0.2">
      <c r="A143" s="20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4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</row>
    <row r="144" spans="1:860" s="17" customFormat="1" ht="14.25" customHeight="1" x14ac:dyDescent="0.2">
      <c r="A144" s="25" t="str">
        <f>"TOTAL "&amp;A136</f>
        <v>TOTAL MISC. PAYMENTS</v>
      </c>
      <c r="B144" s="37">
        <f t="shared" ref="B144:N144" si="18">SUM(B138:B142)</f>
        <v>10</v>
      </c>
      <c r="C144" s="37">
        <f t="shared" si="18"/>
        <v>0</v>
      </c>
      <c r="D144" s="37">
        <f t="shared" si="18"/>
        <v>0</v>
      </c>
      <c r="E144" s="37">
        <f t="shared" si="18"/>
        <v>0</v>
      </c>
      <c r="F144" s="37">
        <f t="shared" si="18"/>
        <v>0</v>
      </c>
      <c r="G144" s="37">
        <f t="shared" si="18"/>
        <v>0</v>
      </c>
      <c r="H144" s="37">
        <f t="shared" si="18"/>
        <v>0</v>
      </c>
      <c r="I144" s="37">
        <f t="shared" si="18"/>
        <v>0</v>
      </c>
      <c r="J144" s="37">
        <f t="shared" si="18"/>
        <v>0</v>
      </c>
      <c r="K144" s="37">
        <f t="shared" si="18"/>
        <v>0</v>
      </c>
      <c r="L144" s="37">
        <f t="shared" si="18"/>
        <v>0</v>
      </c>
      <c r="M144" s="37">
        <f t="shared" si="18"/>
        <v>0</v>
      </c>
      <c r="N144" s="37">
        <f t="shared" si="18"/>
        <v>10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</row>
    <row r="145" spans="1:860" ht="16.5" customHeight="1" x14ac:dyDescent="0.2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</row>
    <row r="146" spans="1:860" s="17" customFormat="1" ht="21" customHeight="1" x14ac:dyDescent="0.2">
      <c r="A146" s="54" t="s">
        <v>91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</row>
    <row r="147" spans="1:860" ht="6.95" customHeight="1" x14ac:dyDescent="0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</row>
    <row r="148" spans="1:860" s="9" customFormat="1" ht="15" customHeight="1" x14ac:dyDescent="0.2">
      <c r="A148" s="49" t="s">
        <v>61</v>
      </c>
      <c r="B148" s="50">
        <f t="shared" ref="B148:N148" si="19">B14</f>
        <v>5841</v>
      </c>
      <c r="C148" s="50">
        <f t="shared" si="19"/>
        <v>0</v>
      </c>
      <c r="D148" s="50">
        <f t="shared" si="19"/>
        <v>0</v>
      </c>
      <c r="E148" s="50">
        <f t="shared" si="19"/>
        <v>0</v>
      </c>
      <c r="F148" s="50">
        <f t="shared" si="19"/>
        <v>0</v>
      </c>
      <c r="G148" s="50">
        <f t="shared" si="19"/>
        <v>0</v>
      </c>
      <c r="H148" s="50">
        <f t="shared" si="19"/>
        <v>0</v>
      </c>
      <c r="I148" s="50">
        <f t="shared" si="19"/>
        <v>0</v>
      </c>
      <c r="J148" s="50">
        <f t="shared" si="19"/>
        <v>0</v>
      </c>
      <c r="K148" s="50">
        <f t="shared" si="19"/>
        <v>0</v>
      </c>
      <c r="L148" s="50">
        <f t="shared" si="19"/>
        <v>0</v>
      </c>
      <c r="M148" s="50">
        <f t="shared" si="19"/>
        <v>0</v>
      </c>
      <c r="N148" s="50">
        <f t="shared" si="19"/>
        <v>5841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</row>
    <row r="149" spans="1:860" s="9" customFormat="1" ht="15" customHeight="1" x14ac:dyDescent="0.2">
      <c r="A149" s="49" t="s">
        <v>93</v>
      </c>
      <c r="B149" s="50">
        <f t="shared" ref="B149:N149" si="20">B24</f>
        <v>1400</v>
      </c>
      <c r="C149" s="50">
        <f t="shared" si="20"/>
        <v>0</v>
      </c>
      <c r="D149" s="50">
        <f t="shared" si="20"/>
        <v>0</v>
      </c>
      <c r="E149" s="50">
        <f t="shared" si="20"/>
        <v>0</v>
      </c>
      <c r="F149" s="50">
        <f t="shared" si="20"/>
        <v>0</v>
      </c>
      <c r="G149" s="50">
        <f t="shared" si="20"/>
        <v>0</v>
      </c>
      <c r="H149" s="50">
        <f t="shared" si="20"/>
        <v>0</v>
      </c>
      <c r="I149" s="50">
        <f t="shared" si="20"/>
        <v>0</v>
      </c>
      <c r="J149" s="50">
        <f t="shared" si="20"/>
        <v>0</v>
      </c>
      <c r="K149" s="50">
        <f t="shared" si="20"/>
        <v>0</v>
      </c>
      <c r="L149" s="50">
        <f t="shared" si="20"/>
        <v>0</v>
      </c>
      <c r="M149" s="50">
        <f t="shared" si="20"/>
        <v>0</v>
      </c>
      <c r="N149" s="50">
        <f t="shared" si="20"/>
        <v>1400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</row>
    <row r="150" spans="1:860" s="9" customFormat="1" ht="15" customHeight="1" x14ac:dyDescent="0.2">
      <c r="A150" s="49" t="s">
        <v>62</v>
      </c>
      <c r="B150" s="50">
        <f t="shared" ref="B150:N150" si="21">SUM(B39,B50,B61,B70,B82,B93,B102,B114,B124,B134,B144)</f>
        <v>2057</v>
      </c>
      <c r="C150" s="50">
        <f t="shared" si="21"/>
        <v>900</v>
      </c>
      <c r="D150" s="50">
        <f t="shared" si="21"/>
        <v>0</v>
      </c>
      <c r="E150" s="50">
        <f t="shared" si="21"/>
        <v>0</v>
      </c>
      <c r="F150" s="50">
        <f t="shared" si="21"/>
        <v>0</v>
      </c>
      <c r="G150" s="50">
        <f t="shared" si="21"/>
        <v>0</v>
      </c>
      <c r="H150" s="50">
        <f t="shared" si="21"/>
        <v>0</v>
      </c>
      <c r="I150" s="50">
        <f t="shared" si="21"/>
        <v>0</v>
      </c>
      <c r="J150" s="50">
        <f t="shared" si="21"/>
        <v>0</v>
      </c>
      <c r="K150" s="50">
        <f t="shared" si="21"/>
        <v>0</v>
      </c>
      <c r="L150" s="50">
        <f t="shared" si="21"/>
        <v>0</v>
      </c>
      <c r="M150" s="50">
        <f t="shared" si="21"/>
        <v>0</v>
      </c>
      <c r="N150" s="50">
        <f t="shared" si="21"/>
        <v>2957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</row>
    <row r="151" spans="1:860" ht="6.95" customHeight="1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</row>
    <row r="152" spans="1:860" s="9" customFormat="1" ht="18" customHeight="1" x14ac:dyDescent="0.2">
      <c r="A152" s="52" t="s">
        <v>99</v>
      </c>
      <c r="B152" s="53">
        <f t="shared" ref="B152:N152" si="22">B148-B149-B150</f>
        <v>2384</v>
      </c>
      <c r="C152" s="53">
        <f t="shared" si="22"/>
        <v>-900</v>
      </c>
      <c r="D152" s="53">
        <f t="shared" si="22"/>
        <v>0</v>
      </c>
      <c r="E152" s="53">
        <f t="shared" si="22"/>
        <v>0</v>
      </c>
      <c r="F152" s="53">
        <f t="shared" si="22"/>
        <v>0</v>
      </c>
      <c r="G152" s="53">
        <f t="shared" si="22"/>
        <v>0</v>
      </c>
      <c r="H152" s="53">
        <f t="shared" si="22"/>
        <v>0</v>
      </c>
      <c r="I152" s="53">
        <f t="shared" si="22"/>
        <v>0</v>
      </c>
      <c r="J152" s="53">
        <f t="shared" si="22"/>
        <v>0</v>
      </c>
      <c r="K152" s="53">
        <f t="shared" si="22"/>
        <v>0</v>
      </c>
      <c r="L152" s="53">
        <f t="shared" si="22"/>
        <v>0</v>
      </c>
      <c r="M152" s="53">
        <f t="shared" si="22"/>
        <v>0</v>
      </c>
      <c r="N152" s="53">
        <f t="shared" si="22"/>
        <v>1484</v>
      </c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</row>
    <row r="153" spans="1:860" x14ac:dyDescent="0.2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</row>
    <row r="154" spans="1:860" x14ac:dyDescent="0.2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</row>
    <row r="155" spans="1:860" x14ac:dyDescent="0.2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</row>
    <row r="156" spans="1:860" x14ac:dyDescent="0.2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</row>
    <row r="157" spans="1:860" x14ac:dyDescent="0.2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</row>
  </sheetData>
  <mergeCells count="16">
    <mergeCell ref="A146:N146"/>
    <mergeCell ref="A16:N16"/>
    <mergeCell ref="A126:N126"/>
    <mergeCell ref="A136:N136"/>
    <mergeCell ref="A84:N84"/>
    <mergeCell ref="A95:N95"/>
    <mergeCell ref="A104:N104"/>
    <mergeCell ref="A116:N116"/>
    <mergeCell ref="A52:N52"/>
    <mergeCell ref="A63:N63"/>
    <mergeCell ref="A72:N72"/>
    <mergeCell ref="A1:N1"/>
    <mergeCell ref="A6:N6"/>
    <mergeCell ref="A26:N26"/>
    <mergeCell ref="A28:N28"/>
    <mergeCell ref="A41:N41"/>
  </mergeCells>
  <phoneticPr fontId="1" type="noConversion"/>
  <pageMargins left="0.19685039370078741" right="0.19685039370078741" top="0.19685039370078741" bottom="0.31496062992125984" header="0.51181102362204722" footer="0.11811023622047245"/>
  <pageSetup paperSize="9" scale="28" orientation="landscape" r:id="rId1"/>
  <headerFooter alignWithMargins="0">
    <oddFooter>&amp;LBudget Spreadsheets by Spreadsheet123.com&amp;R© 2011 Spreadsheet123 LTD. All rights reserved</oddFooter>
  </headerFooter>
  <ignoredErrors>
    <ignoredError sqref="N30:N31 N68 B134:M1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17"/>
  <sheetViews>
    <sheetView showGridLines="0" zoomScale="40" zoomScaleNormal="40" workbookViewId="0">
      <selection activeCell="S80" sqref="S80"/>
    </sheetView>
  </sheetViews>
  <sheetFormatPr defaultRowHeight="12.75" x14ac:dyDescent="0.2"/>
  <cols>
    <col min="1" max="12" width="9.140625" style="1"/>
    <col min="13" max="13" width="9.140625" style="1" customWidth="1"/>
    <col min="14" max="16384" width="9.140625" style="1"/>
  </cols>
  <sheetData>
    <row r="1" spans="1:17" ht="35.1" customHeight="1" x14ac:dyDescent="0.2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2" customFormat="1" x14ac:dyDescent="0.2">
      <c r="A2" s="60"/>
      <c r="B2" s="60"/>
      <c r="C2" s="60"/>
      <c r="D2" s="60"/>
      <c r="E2" s="60"/>
      <c r="F2" s="60"/>
      <c r="G2" s="60"/>
      <c r="H2" s="60"/>
      <c r="Q2" s="3"/>
    </row>
    <row r="4" spans="1:17" s="4" customFormat="1" ht="20.100000000000001" customHeight="1" x14ac:dyDescent="0.2">
      <c r="A4" s="58" t="s">
        <v>61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22" spans="1:17" s="4" customFormat="1" ht="20.100000000000001" customHeight="1" x14ac:dyDescent="0.2">
      <c r="A22" s="58" t="s">
        <v>62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5" spans="1:17" x14ac:dyDescent="0.2">
      <c r="C25" s="5" t="str">
        <f>'Personal Budget'!B4</f>
        <v>JAN</v>
      </c>
      <c r="D25" s="5" t="str">
        <f>'Personal Budget'!C4</f>
        <v>FEB</v>
      </c>
      <c r="E25" s="5" t="str">
        <f>'Personal Budget'!D4</f>
        <v>MAR</v>
      </c>
      <c r="F25" s="5" t="str">
        <f>'Personal Budget'!E4</f>
        <v>APR</v>
      </c>
      <c r="G25" s="5" t="str">
        <f>'Personal Budget'!F4</f>
        <v>MAY</v>
      </c>
      <c r="H25" s="5" t="str">
        <f>'Personal Budget'!G4</f>
        <v>JUN</v>
      </c>
      <c r="I25" s="5" t="str">
        <f>'Personal Budget'!H4</f>
        <v>JUL</v>
      </c>
      <c r="J25" s="5" t="str">
        <f>'Personal Budget'!I4</f>
        <v>AUG</v>
      </c>
      <c r="K25" s="5" t="str">
        <f>'Personal Budget'!J4</f>
        <v>SEP</v>
      </c>
      <c r="L25" s="5" t="str">
        <f>'Personal Budget'!K4</f>
        <v>OCT</v>
      </c>
      <c r="M25" s="5" t="str">
        <f>'Personal Budget'!L4</f>
        <v>NOV</v>
      </c>
      <c r="N25" s="5" t="str">
        <f>'Personal Budget'!M4</f>
        <v>DEC</v>
      </c>
      <c r="O25" s="5" t="str">
        <f>'Personal Budget'!N4</f>
        <v>YEAR</v>
      </c>
    </row>
    <row r="26" spans="1:17" x14ac:dyDescent="0.2">
      <c r="B26" s="1" t="str">
        <f>'Personal Budget'!A28</f>
        <v>HOME</v>
      </c>
      <c r="C26" s="6">
        <f>'Personal Budget'!B39</f>
        <v>982</v>
      </c>
      <c r="D26" s="6">
        <f>'Personal Budget'!C39</f>
        <v>900</v>
      </c>
      <c r="E26" s="6">
        <f>'Personal Budget'!D39</f>
        <v>0</v>
      </c>
      <c r="F26" s="6">
        <f>'Personal Budget'!E39</f>
        <v>0</v>
      </c>
      <c r="G26" s="6">
        <f>'Personal Budget'!F39</f>
        <v>0</v>
      </c>
      <c r="H26" s="6">
        <f>'Personal Budget'!G39</f>
        <v>0</v>
      </c>
      <c r="I26" s="6">
        <f>'Personal Budget'!H39</f>
        <v>0</v>
      </c>
      <c r="J26" s="6">
        <f>'Personal Budget'!I39</f>
        <v>0</v>
      </c>
      <c r="K26" s="6">
        <f>'Personal Budget'!J39</f>
        <v>0</v>
      </c>
      <c r="L26" s="6">
        <f>'Personal Budget'!K39</f>
        <v>0</v>
      </c>
      <c r="M26" s="6">
        <f>'Personal Budget'!L39</f>
        <v>0</v>
      </c>
      <c r="N26" s="6">
        <f>'Personal Budget'!M39</f>
        <v>0</v>
      </c>
      <c r="O26" s="6">
        <f>'Personal Budget'!N39</f>
        <v>1882</v>
      </c>
    </row>
    <row r="27" spans="1:17" x14ac:dyDescent="0.2">
      <c r="B27" s="1" t="str">
        <f>'Personal Budget'!A41</f>
        <v>DAILY LIVING</v>
      </c>
      <c r="C27" s="6">
        <f>'Personal Budget'!B50</f>
        <v>500</v>
      </c>
      <c r="D27" s="6">
        <f>'Personal Budget'!C50</f>
        <v>0</v>
      </c>
      <c r="E27" s="6">
        <f>'Personal Budget'!D50</f>
        <v>0</v>
      </c>
      <c r="F27" s="6">
        <f>'Personal Budget'!E50</f>
        <v>0</v>
      </c>
      <c r="G27" s="6">
        <f>'Personal Budget'!F50</f>
        <v>0</v>
      </c>
      <c r="H27" s="6">
        <f>'Personal Budget'!G50</f>
        <v>0</v>
      </c>
      <c r="I27" s="6">
        <f>'Personal Budget'!H50</f>
        <v>0</v>
      </c>
      <c r="J27" s="6">
        <f>'Personal Budget'!I50</f>
        <v>0</v>
      </c>
      <c r="K27" s="6">
        <f>'Personal Budget'!J50</f>
        <v>0</v>
      </c>
      <c r="L27" s="6">
        <f>'Personal Budget'!K50</f>
        <v>0</v>
      </c>
      <c r="M27" s="6">
        <f>'Personal Budget'!L50</f>
        <v>0</v>
      </c>
      <c r="N27" s="6">
        <f>'Personal Budget'!M50</f>
        <v>0</v>
      </c>
      <c r="O27" s="6">
        <f>'Personal Budget'!N50</f>
        <v>500</v>
      </c>
    </row>
    <row r="28" spans="1:17" x14ac:dyDescent="0.2">
      <c r="B28" s="1" t="str">
        <f>'Personal Budget'!A52</f>
        <v>TRANSPORTATION</v>
      </c>
      <c r="C28" s="6">
        <f>'Personal Budget'!B61</f>
        <v>300</v>
      </c>
      <c r="D28" s="6">
        <f>'Personal Budget'!C61</f>
        <v>0</v>
      </c>
      <c r="E28" s="6">
        <f>'Personal Budget'!D61</f>
        <v>0</v>
      </c>
      <c r="F28" s="6">
        <f>'Personal Budget'!E61</f>
        <v>0</v>
      </c>
      <c r="G28" s="6">
        <f>'Personal Budget'!F61</f>
        <v>0</v>
      </c>
      <c r="H28" s="6">
        <f>'Personal Budget'!G61</f>
        <v>0</v>
      </c>
      <c r="I28" s="6">
        <f>'Personal Budget'!H61</f>
        <v>0</v>
      </c>
      <c r="J28" s="6">
        <f>'Personal Budget'!I61</f>
        <v>0</v>
      </c>
      <c r="K28" s="6">
        <f>'Personal Budget'!J61</f>
        <v>0</v>
      </c>
      <c r="L28" s="6">
        <f>'Personal Budget'!K61</f>
        <v>0</v>
      </c>
      <c r="M28" s="6">
        <f>'Personal Budget'!L61</f>
        <v>0</v>
      </c>
      <c r="N28" s="6">
        <f>'Personal Budget'!M61</f>
        <v>0</v>
      </c>
      <c r="O28" s="6">
        <f>'Personal Budget'!N61</f>
        <v>300</v>
      </c>
    </row>
    <row r="29" spans="1:17" x14ac:dyDescent="0.2">
      <c r="B29" s="1" t="str">
        <f>'Personal Budget'!A63</f>
        <v>ENTERTAINMENT</v>
      </c>
      <c r="C29" s="6">
        <f>'Personal Budget'!B70</f>
        <v>100</v>
      </c>
      <c r="D29" s="6">
        <f>'Personal Budget'!C70</f>
        <v>0</v>
      </c>
      <c r="E29" s="6">
        <f>'Personal Budget'!D70</f>
        <v>0</v>
      </c>
      <c r="F29" s="6">
        <f>'Personal Budget'!E70</f>
        <v>0</v>
      </c>
      <c r="G29" s="6">
        <f>'Personal Budget'!F70</f>
        <v>0</v>
      </c>
      <c r="H29" s="6">
        <f>'Personal Budget'!G70</f>
        <v>0</v>
      </c>
      <c r="I29" s="6">
        <f>'Personal Budget'!H70</f>
        <v>0</v>
      </c>
      <c r="J29" s="6">
        <f>'Personal Budget'!I70</f>
        <v>0</v>
      </c>
      <c r="K29" s="6">
        <f>'Personal Budget'!J70</f>
        <v>0</v>
      </c>
      <c r="L29" s="6">
        <f>'Personal Budget'!K70</f>
        <v>0</v>
      </c>
      <c r="M29" s="6">
        <f>'Personal Budget'!L70</f>
        <v>0</v>
      </c>
      <c r="N29" s="6">
        <f>'Personal Budget'!M70</f>
        <v>0</v>
      </c>
      <c r="O29" s="6">
        <f>'Personal Budget'!N70</f>
        <v>100</v>
      </c>
    </row>
    <row r="30" spans="1:17" x14ac:dyDescent="0.2">
      <c r="B30" s="1" t="str">
        <f>'Personal Budget'!A72</f>
        <v>HEALTH</v>
      </c>
      <c r="C30" s="6">
        <f>'Personal Budget'!B82</f>
        <v>50</v>
      </c>
      <c r="D30" s="6">
        <f>'Personal Budget'!C82</f>
        <v>0</v>
      </c>
      <c r="E30" s="6">
        <f>'Personal Budget'!D82</f>
        <v>0</v>
      </c>
      <c r="F30" s="6">
        <f>'Personal Budget'!E82</f>
        <v>0</v>
      </c>
      <c r="G30" s="6">
        <f>'Personal Budget'!F82</f>
        <v>0</v>
      </c>
      <c r="H30" s="6">
        <f>'Personal Budget'!G82</f>
        <v>0</v>
      </c>
      <c r="I30" s="6">
        <f>'Personal Budget'!H82</f>
        <v>0</v>
      </c>
      <c r="J30" s="6">
        <f>'Personal Budget'!I82</f>
        <v>0</v>
      </c>
      <c r="K30" s="6">
        <f>'Personal Budget'!J82</f>
        <v>0</v>
      </c>
      <c r="L30" s="6">
        <f>'Personal Budget'!K82</f>
        <v>0</v>
      </c>
      <c r="M30" s="6">
        <f>'Personal Budget'!L82</f>
        <v>0</v>
      </c>
      <c r="N30" s="6">
        <f>'Personal Budget'!M82</f>
        <v>0</v>
      </c>
      <c r="O30" s="6">
        <f>'Personal Budget'!N82</f>
        <v>50</v>
      </c>
    </row>
    <row r="31" spans="1:17" x14ac:dyDescent="0.2">
      <c r="B31" s="1" t="str">
        <f>'Personal Budget'!A84</f>
        <v>HOLIDAYS</v>
      </c>
      <c r="C31" s="6">
        <f>'Personal Budget'!B93</f>
        <v>10</v>
      </c>
      <c r="D31" s="6">
        <f>'Personal Budget'!C93</f>
        <v>0</v>
      </c>
      <c r="E31" s="6">
        <f>'Personal Budget'!D93</f>
        <v>0</v>
      </c>
      <c r="F31" s="6">
        <f>'Personal Budget'!E93</f>
        <v>0</v>
      </c>
      <c r="G31" s="6">
        <f>'Personal Budget'!F93</f>
        <v>0</v>
      </c>
      <c r="H31" s="6">
        <f>'Personal Budget'!G93</f>
        <v>0</v>
      </c>
      <c r="I31" s="6">
        <f>'Personal Budget'!H93</f>
        <v>0</v>
      </c>
      <c r="J31" s="6">
        <f>'Personal Budget'!I93</f>
        <v>0</v>
      </c>
      <c r="K31" s="6">
        <f>'Personal Budget'!J93</f>
        <v>0</v>
      </c>
      <c r="L31" s="6">
        <f>'Personal Budget'!K93</f>
        <v>0</v>
      </c>
      <c r="M31" s="6">
        <f>'Personal Budget'!L93</f>
        <v>0</v>
      </c>
      <c r="N31" s="6">
        <f>'Personal Budget'!M93</f>
        <v>0</v>
      </c>
      <c r="O31" s="6">
        <f>'Personal Budget'!N93</f>
        <v>10</v>
      </c>
    </row>
    <row r="32" spans="1:17" x14ac:dyDescent="0.2">
      <c r="B32" s="1" t="str">
        <f>'Personal Budget'!A95</f>
        <v>RECREATION</v>
      </c>
      <c r="C32" s="6">
        <f>'Personal Budget'!B102</f>
        <v>30</v>
      </c>
      <c r="D32" s="6">
        <f>'Personal Budget'!C102</f>
        <v>0</v>
      </c>
      <c r="E32" s="6">
        <f>'Personal Budget'!D102</f>
        <v>0</v>
      </c>
      <c r="F32" s="6">
        <f>'Personal Budget'!E102</f>
        <v>0</v>
      </c>
      <c r="G32" s="6">
        <f>'Personal Budget'!F102</f>
        <v>0</v>
      </c>
      <c r="H32" s="6">
        <f>'Personal Budget'!G102</f>
        <v>0</v>
      </c>
      <c r="I32" s="6">
        <f>'Personal Budget'!H102</f>
        <v>0</v>
      </c>
      <c r="J32" s="6">
        <f>'Personal Budget'!I102</f>
        <v>0</v>
      </c>
      <c r="K32" s="6">
        <f>'Personal Budget'!J102</f>
        <v>0</v>
      </c>
      <c r="L32" s="6">
        <f>'Personal Budget'!K102</f>
        <v>0</v>
      </c>
      <c r="M32" s="6">
        <f>'Personal Budget'!L102</f>
        <v>0</v>
      </c>
      <c r="N32" s="6">
        <f>'Personal Budget'!M102</f>
        <v>0</v>
      </c>
      <c r="O32" s="6">
        <f>'Personal Budget'!N102</f>
        <v>30</v>
      </c>
    </row>
    <row r="33" spans="2:15" x14ac:dyDescent="0.2">
      <c r="B33" s="1" t="str">
        <f>'Personal Budget'!A104</f>
        <v>SUBSCRIBTIONS</v>
      </c>
      <c r="C33" s="6">
        <f>'Personal Budget'!B114</f>
        <v>35</v>
      </c>
      <c r="D33" s="6">
        <f>'Personal Budget'!C114</f>
        <v>0</v>
      </c>
      <c r="E33" s="6">
        <f>'Personal Budget'!D114</f>
        <v>0</v>
      </c>
      <c r="F33" s="6">
        <f>'Personal Budget'!E114</f>
        <v>0</v>
      </c>
      <c r="G33" s="6">
        <f>'Personal Budget'!F114</f>
        <v>0</v>
      </c>
      <c r="H33" s="6">
        <f>'Personal Budget'!G114</f>
        <v>0</v>
      </c>
      <c r="I33" s="6">
        <f>'Personal Budget'!H114</f>
        <v>0</v>
      </c>
      <c r="J33" s="6">
        <f>'Personal Budget'!I114</f>
        <v>0</v>
      </c>
      <c r="K33" s="6">
        <f>'Personal Budget'!J114</f>
        <v>0</v>
      </c>
      <c r="L33" s="6">
        <f>'Personal Budget'!K114</f>
        <v>0</v>
      </c>
      <c r="M33" s="6">
        <f>'Personal Budget'!L114</f>
        <v>0</v>
      </c>
      <c r="N33" s="6">
        <f>'Personal Budget'!M114</f>
        <v>0</v>
      </c>
      <c r="O33" s="6">
        <f>'Personal Budget'!N114</f>
        <v>35</v>
      </c>
    </row>
    <row r="34" spans="2:15" x14ac:dyDescent="0.2">
      <c r="B34" s="1" t="str">
        <f>'Personal Budget'!A116</f>
        <v>PERSONAL</v>
      </c>
      <c r="C34" s="6">
        <f>'Personal Budget'!B124</f>
        <v>20</v>
      </c>
      <c r="D34" s="6">
        <f>'Personal Budget'!C124</f>
        <v>0</v>
      </c>
      <c r="E34" s="6">
        <f>'Personal Budget'!D124</f>
        <v>0</v>
      </c>
      <c r="F34" s="6">
        <f>'Personal Budget'!E124</f>
        <v>0</v>
      </c>
      <c r="G34" s="6">
        <f>'Personal Budget'!F124</f>
        <v>0</v>
      </c>
      <c r="H34" s="6">
        <f>'Personal Budget'!G124</f>
        <v>0</v>
      </c>
      <c r="I34" s="6">
        <f>'Personal Budget'!H124</f>
        <v>0</v>
      </c>
      <c r="J34" s="6">
        <f>'Personal Budget'!I124</f>
        <v>0</v>
      </c>
      <c r="K34" s="6">
        <f>'Personal Budget'!J124</f>
        <v>0</v>
      </c>
      <c r="L34" s="6">
        <f>'Personal Budget'!K124</f>
        <v>0</v>
      </c>
      <c r="M34" s="6">
        <f>'Personal Budget'!L124</f>
        <v>0</v>
      </c>
      <c r="N34" s="6">
        <f>'Personal Budget'!M124</f>
        <v>0</v>
      </c>
      <c r="O34" s="6">
        <f>'Personal Budget'!N124</f>
        <v>20</v>
      </c>
    </row>
    <row r="35" spans="2:15" x14ac:dyDescent="0.2">
      <c r="B35" s="1" t="str">
        <f>'Personal Budget'!A126</f>
        <v>FINANCIAL OBLIGATIONS</v>
      </c>
      <c r="C35" s="6">
        <f>'Personal Budget'!B134</f>
        <v>20</v>
      </c>
      <c r="D35" s="6">
        <f>'Personal Budget'!C134</f>
        <v>0</v>
      </c>
      <c r="E35" s="6">
        <f>'Personal Budget'!D134</f>
        <v>0</v>
      </c>
      <c r="F35" s="6">
        <f>'Personal Budget'!E134</f>
        <v>0</v>
      </c>
      <c r="G35" s="6">
        <f>'Personal Budget'!F134</f>
        <v>0</v>
      </c>
      <c r="H35" s="6">
        <f>'Personal Budget'!G134</f>
        <v>0</v>
      </c>
      <c r="I35" s="6">
        <f>'Personal Budget'!H134</f>
        <v>0</v>
      </c>
      <c r="J35" s="6">
        <f>'Personal Budget'!I134</f>
        <v>0</v>
      </c>
      <c r="K35" s="6">
        <f>'Personal Budget'!J134</f>
        <v>0</v>
      </c>
      <c r="L35" s="6">
        <f>'Personal Budget'!K134</f>
        <v>0</v>
      </c>
      <c r="M35" s="6">
        <f>'Personal Budget'!L134</f>
        <v>0</v>
      </c>
      <c r="N35" s="6">
        <f>'Personal Budget'!M134</f>
        <v>0</v>
      </c>
      <c r="O35" s="6">
        <f>'Personal Budget'!N134</f>
        <v>20</v>
      </c>
    </row>
    <row r="36" spans="2:15" x14ac:dyDescent="0.2">
      <c r="B36" s="1" t="str">
        <f>'Personal Budget'!A136</f>
        <v>MISC. PAYMENTS</v>
      </c>
      <c r="C36" s="6">
        <f>'Personal Budget'!B144</f>
        <v>10</v>
      </c>
      <c r="D36" s="6">
        <f>'Personal Budget'!C144</f>
        <v>0</v>
      </c>
      <c r="E36" s="6">
        <f>'Personal Budget'!D144</f>
        <v>0</v>
      </c>
      <c r="F36" s="6">
        <f>'Personal Budget'!E144</f>
        <v>0</v>
      </c>
      <c r="G36" s="6">
        <f>'Personal Budget'!F144</f>
        <v>0</v>
      </c>
      <c r="H36" s="6">
        <f>'Personal Budget'!G144</f>
        <v>0</v>
      </c>
      <c r="I36" s="6">
        <f>'Personal Budget'!H144</f>
        <v>0</v>
      </c>
      <c r="J36" s="6">
        <f>'Personal Budget'!I144</f>
        <v>0</v>
      </c>
      <c r="K36" s="6">
        <f>'Personal Budget'!J144</f>
        <v>0</v>
      </c>
      <c r="L36" s="6">
        <f>'Personal Budget'!K144</f>
        <v>0</v>
      </c>
      <c r="M36" s="6">
        <f>'Personal Budget'!L144</f>
        <v>0</v>
      </c>
      <c r="N36" s="6">
        <f>'Personal Budget'!M144</f>
        <v>0</v>
      </c>
      <c r="O36" s="6">
        <f>'Personal Budget'!N144</f>
        <v>10</v>
      </c>
    </row>
    <row r="93" spans="1:17" s="4" customFormat="1" ht="20.100000000000001" customHeight="1" x14ac:dyDescent="0.2">
      <c r="A93" s="58" t="s">
        <v>100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117" spans="1:17" s="4" customFormat="1" ht="20.100000000000001" customHeight="1" x14ac:dyDescent="0.2">
      <c r="A117" s="58" t="s">
        <v>92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</sheetData>
  <mergeCells count="6">
    <mergeCell ref="A117:Q117"/>
    <mergeCell ref="A93:Q93"/>
    <mergeCell ref="A1:Q1"/>
    <mergeCell ref="A2:H2"/>
    <mergeCell ref="A4:Q4"/>
    <mergeCell ref="A22:Q22"/>
  </mergeCells>
  <phoneticPr fontId="1" type="noConversion"/>
  <pageMargins left="0.19685039370078741" right="0.19685039370078741" top="0.19685039370078741" bottom="0.31496062992125984" header="0.51181102362204722" footer="0.11811023622047245"/>
  <pageSetup paperSize="9" scale="94" orientation="landscape" r:id="rId1"/>
  <headerFooter alignWithMargins="0">
    <oddFooter>&amp;LBudget Spreadsheets by Spreadsheet123.com&amp;R© 2013 Spreadsheet123 LTD. All rights reserved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Budget</vt:lpstr>
      <vt:lpstr>Dashboards</vt:lpstr>
      <vt:lpstr>Dashboards!Print_Area</vt:lpstr>
      <vt:lpstr>'Personal Budget'!Print_Area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Spreadsheet</dc:title>
  <dc:creator>Spreadsheet123.com</dc:creator>
  <dc:description>© 2013 Spreadsheet123 LTD. All rights reserved</dc:description>
  <cp:lastModifiedBy>Raheel</cp:lastModifiedBy>
  <cp:lastPrinted>2018-08-19T10:23:50Z</cp:lastPrinted>
  <dcterms:created xsi:type="dcterms:W3CDTF">2001-05-18T00:29:33Z</dcterms:created>
  <dcterms:modified xsi:type="dcterms:W3CDTF">2019-11-11T09:35:14Z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